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FP2017-2019" sheetId="1" r:id="rId1"/>
  </sheets>
  <definedNames>
    <definedName name="_xlnm.Print_Titles" localSheetId="0">'FP2017-2019'!$1:$2</definedName>
  </definedNames>
  <calcPr fullCalcOnLoad="1"/>
</workbook>
</file>

<file path=xl/sharedStrings.xml><?xml version="1.0" encoding="utf-8"?>
<sst xmlns="http://schemas.openxmlformats.org/spreadsheetml/2006/main" count="199" uniqueCount="110">
  <si>
    <t>Šifra</t>
  </si>
  <si>
    <t>Naziv</t>
  </si>
  <si>
    <t>Vlastiti prihodi</t>
  </si>
  <si>
    <t>OŠ Prof. Blaž Mađer, Novigrad Podravski</t>
  </si>
  <si>
    <t>UKUPNO Rashodi/Izdaci</t>
  </si>
  <si>
    <t>RASHODI POSLOVANJA</t>
  </si>
  <si>
    <t>Rashodi za zaposlene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</si>
  <si>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</si>
  <si>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</si>
  <si>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</si>
  <si>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</si>
  <si>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</si>
  <si>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</si>
  <si>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</si>
  <si>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</si>
  <si>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</si>
  <si>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</si>
  <si>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</si>
  <si>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</si>
  <si>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</si>
  <si>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</si>
  <si>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</si>
  <si>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</si>
  <si>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</si>
  <si>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</si>
  <si>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</si>
  <si>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Izvor 5.</t>
  </si>
  <si>
    <t>K100027</t>
  </si>
  <si>
    <t>Opremanje OŠ</t>
  </si>
  <si>
    <t>Rashodi za nabave nefinancijske imovine</t>
  </si>
  <si>
    <t>Rashodi za nabavu proizvedene nefinancijske imovine</t>
  </si>
  <si>
    <t>Postrojenja i oprema</t>
  </si>
  <si>
    <t>Izvor 5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</si>
  <si>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</si>
  <si>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</si>
  <si>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</si>
  <si>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</si>
  <si>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</si>
  <si>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</si>
  <si>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</si>
  <si>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</si>
  <si>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</si>
  <si>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</si>
  <si>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</si>
  <si>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</si>
  <si>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</si>
  <si>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</si>
  <si>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K100029</t>
  </si>
  <si>
    <t>Izvor 3.</t>
  </si>
  <si>
    <t>Vlastiti prihodi-proračunski korisnici</t>
  </si>
  <si>
    <t>Knjige, umjetnička djela i ostale izložbene vrijednosti</t>
  </si>
  <si>
    <t>postrojenja i oprema</t>
  </si>
  <si>
    <t>dodatna ulaganja na građevinskim objektima</t>
  </si>
  <si>
    <t>Plaće(pomagači)</t>
  </si>
  <si>
    <t>Doiprinosi na plaće(pomagači)</t>
  </si>
  <si>
    <t>Naknade troškova zaposlenima(pomagači)</t>
  </si>
  <si>
    <t>K100076</t>
  </si>
  <si>
    <t>Rekonstrukcija kotlovnice u OŠ Prof. Blaž Mađer</t>
  </si>
  <si>
    <t>Izvor 1.4.</t>
  </si>
  <si>
    <t>Prihodi od nefinancijeke imovine</t>
  </si>
  <si>
    <t>izvor 5.3.</t>
  </si>
  <si>
    <t>Pomoći od ostalih subjekata unutar opće države</t>
  </si>
  <si>
    <t>Doprinosi na plaću(pomagaći)</t>
  </si>
  <si>
    <t>Izvor1.7.</t>
  </si>
  <si>
    <t>Ostali nespomenuti prihodi</t>
  </si>
  <si>
    <t>PROJEKCIJA PLANA ZA 2018.</t>
  </si>
  <si>
    <t>Izvor 5.6.</t>
  </si>
  <si>
    <t>pomoći iz proračuna-EU Županija</t>
  </si>
  <si>
    <t>Ostali nespomenuti rshodi poslovanja</t>
  </si>
  <si>
    <t xml:space="preserve">Izvor </t>
  </si>
  <si>
    <t>3.3. Prihodi od prodaje proizvoda i robe</t>
  </si>
  <si>
    <t>Izvor</t>
  </si>
  <si>
    <t>4.5. Ostali nespomenuti prihodi-Osnovne škole (kuhinja,testovi,izleti i drugo)</t>
  </si>
  <si>
    <t>Izvor 4.7.</t>
  </si>
  <si>
    <t>Ostali nespomenuti prihodi-HZZO i ostalo</t>
  </si>
  <si>
    <t>Naknade ostalih troškova</t>
  </si>
  <si>
    <t>pomoći iz proračuna-županijska stručna vijeća u OŠ</t>
  </si>
  <si>
    <t>Izvor 6.3.</t>
  </si>
  <si>
    <t>tekuće donacije-Udruga Invalida</t>
  </si>
  <si>
    <t>Izvor 7.6.</t>
  </si>
  <si>
    <t xml:space="preserve">Prihodi od prodaje proizvedene imovine </t>
  </si>
  <si>
    <t>Državni proračun</t>
  </si>
  <si>
    <t>A530</t>
  </si>
  <si>
    <t>Plaće za zaposlene</t>
  </si>
  <si>
    <t>Plaće (Bruto)</t>
  </si>
  <si>
    <t>Ostali rashodi za zaposlene</t>
  </si>
  <si>
    <t>Doprinosi na plaće</t>
  </si>
  <si>
    <t>ostali nespomenuti rashodi poslovanja</t>
  </si>
  <si>
    <t>IZVOR 3.4.</t>
  </si>
  <si>
    <t>Vlastiti prihodi-proračunski korisnici(papir,kamate)</t>
  </si>
  <si>
    <t>Službena putovanja</t>
  </si>
  <si>
    <t>Rashodi za materijal i suluge</t>
  </si>
  <si>
    <t>Vlastiti prihodi-papir,kamate</t>
  </si>
  <si>
    <t xml:space="preserve"> </t>
  </si>
  <si>
    <t>Naknada za prijevoz na posao (pomagaći)</t>
  </si>
  <si>
    <t>PLAN RASHODA I IZDATAKA  PRORAČUNA ZA 2017. sa projekcijama za 2018-2019. godinu</t>
  </si>
  <si>
    <t>UKUPNO 2017</t>
  </si>
  <si>
    <t>PROJEKCIJA PLANA ZA 2019.</t>
  </si>
  <si>
    <t>pomoći iz proračuna EU-Županija-pomagači 2017</t>
  </si>
  <si>
    <t>pomoći iz proračuna-županijska str vijeća 2017</t>
  </si>
  <si>
    <t>prihodi od prodaje proizvedne imovine-stanovi 2017</t>
  </si>
  <si>
    <t>tekuće donacije-Udruga Invalida 2017 (kuhinja)</t>
  </si>
  <si>
    <t>pomoći iz proračuna-proračunski korisnici 2017</t>
  </si>
  <si>
    <t>ostali nespomenuti prihodi-HZZO i ostalo (volonteri) 2017</t>
  </si>
  <si>
    <t>ostali nespomenuti prihodi-OŠ 2017 (kuhinja, izleti, testovi)</t>
  </si>
  <si>
    <t>Prihodi od prodaje proizvoda i robe-zadruge 2017</t>
  </si>
  <si>
    <t>Vlastiti prihodi proračunski korisnici-2017</t>
  </si>
  <si>
    <t>županijski proračun-iznad standarda-2017</t>
  </si>
  <si>
    <t>županijski proračun-zakonski standard-2017</t>
  </si>
  <si>
    <t>državni proračun-plače 2017.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</si>
</sst>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</numFmts>
  <fonts count="5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5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6" fillId="44" borderId="7" applyNumberFormat="0" applyAlignment="0" applyProtection="0"/>
    <xf numFmtId="0" fontId="37" fillId="44" borderId="8" applyNumberFormat="0" applyAlignment="0" applyProtection="0"/>
    <xf numFmtId="0" fontId="20" fillId="0" borderId="9" applyNumberFormat="0" applyFill="0" applyAlignment="0" applyProtection="0"/>
    <xf numFmtId="0" fontId="3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3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3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7" borderId="1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48" borderId="8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4" fontId="3" fillId="0" borderId="21" xfId="10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169" fontId="4" fillId="0" borderId="2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8"/>
  <sheetViews>
    <sheetView tabSelected="1" zoomScalePageLayoutView="0" workbookViewId="0" topLeftCell="A1">
      <selection activeCell="R22" sqref="R22"/>
    </sheetView>
  </sheetViews>
  <sheetFormatPr defaultColWidth="11.421875" defaultRowHeight="12.75"/>
  <cols>
    <col min="1" max="1" width="9.140625" style="23" customWidth="1"/>
    <col min="2" max="2" width="34.28125" style="24" customWidth="1"/>
    <col min="3" max="3" width="12.28125" style="24" customWidth="1"/>
    <col min="4" max="4" width="12.28125" style="25" customWidth="1"/>
    <col min="5" max="5" width="11.421875" style="25" bestFit="1" customWidth="1"/>
    <col min="6" max="9" width="11.57421875" style="25" customWidth="1"/>
    <col min="10" max="10" width="12.00390625" style="25" customWidth="1"/>
    <col min="11" max="12" width="11.7109375" style="25" customWidth="1"/>
    <col min="13" max="13" width="10.57421875" style="25" customWidth="1"/>
    <col min="14" max="14" width="10.28125" style="25" customWidth="1"/>
    <col min="15" max="15" width="11.00390625" style="25" customWidth="1"/>
    <col min="16" max="16" width="11.8515625" style="25" customWidth="1"/>
    <col min="17" max="18" width="12.8515625" style="25" bestFit="1" customWidth="1"/>
    <col min="19" max="16384" width="11.421875" style="1" customWidth="1"/>
  </cols>
  <sheetData>
    <row r="1" spans="1:18" ht="24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6" customFormat="1" ht="67.5">
      <c r="A2" s="2" t="s">
        <v>0</v>
      </c>
      <c r="B2" s="3" t="s">
        <v>1</v>
      </c>
      <c r="C2" s="2" t="s">
        <v>109</v>
      </c>
      <c r="D2" s="4" t="s">
        <v>108</v>
      </c>
      <c r="E2" s="5" t="s">
        <v>107</v>
      </c>
      <c r="F2" s="5" t="s">
        <v>106</v>
      </c>
      <c r="G2" s="5" t="s">
        <v>105</v>
      </c>
      <c r="H2" s="5" t="s">
        <v>104</v>
      </c>
      <c r="I2" s="5" t="s">
        <v>103</v>
      </c>
      <c r="J2" s="5" t="s">
        <v>102</v>
      </c>
      <c r="K2" s="5" t="s">
        <v>101</v>
      </c>
      <c r="L2" s="5" t="s">
        <v>100</v>
      </c>
      <c r="M2" s="5" t="s">
        <v>99</v>
      </c>
      <c r="N2" s="5" t="s">
        <v>98</v>
      </c>
      <c r="O2" s="5" t="s">
        <v>92</v>
      </c>
      <c r="P2" s="5" t="s">
        <v>96</v>
      </c>
      <c r="Q2" s="4" t="s">
        <v>65</v>
      </c>
      <c r="R2" s="4" t="s">
        <v>97</v>
      </c>
    </row>
    <row r="3" spans="1:18" ht="12.75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6" customFormat="1" ht="24">
      <c r="A4" s="11"/>
      <c r="B4" s="30" t="s">
        <v>3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.75">
      <c r="A5" s="11"/>
      <c r="B5" s="14" t="s">
        <v>4</v>
      </c>
      <c r="C5" s="15">
        <f>C6</f>
        <v>3773000</v>
      </c>
      <c r="D5" s="16">
        <f>(D18+D26+D37+D42+D129+D48)</f>
        <v>282569</v>
      </c>
      <c r="E5" s="16">
        <f>(E52)</f>
        <v>68500</v>
      </c>
      <c r="F5" s="17">
        <f>F66+F84</f>
        <v>113000</v>
      </c>
      <c r="G5" s="17">
        <f>G90</f>
        <v>13000</v>
      </c>
      <c r="H5" s="17">
        <f>H97</f>
        <v>124000</v>
      </c>
      <c r="I5" s="17">
        <f>I103</f>
        <v>25000</v>
      </c>
      <c r="J5" s="17">
        <f>J50+J75+J107</f>
        <v>105500</v>
      </c>
      <c r="K5" s="17">
        <f>K125</f>
        <v>75000</v>
      </c>
      <c r="L5" s="17">
        <f>L114</f>
        <v>6000</v>
      </c>
      <c r="M5" s="17">
        <f>M119</f>
        <v>1500</v>
      </c>
      <c r="N5" s="17">
        <f>N130</f>
        <v>172239</v>
      </c>
      <c r="O5" s="17">
        <f>O136</f>
        <v>11000</v>
      </c>
      <c r="P5" s="17">
        <f>C5+D5+E5+F5+G5+H5+I5+J5+K5+L5+M5+N5+O5</f>
        <v>4770308</v>
      </c>
      <c r="Q5" s="17">
        <f>(Q6+Q16+Q26+Q52+Q66+Q74+Q84+Q90+Q97+Q103+Q106+Q114+Q119+Q125+Q130+Q136+Q37)</f>
        <v>4700382</v>
      </c>
      <c r="R5" s="17">
        <f>(R6+R16+R26+R52+R66+R74+R84+R90+R97+R103+R106+R114+R119+R125+R130+R136+R37)</f>
        <v>4709382</v>
      </c>
    </row>
    <row r="6" spans="1:18" ht="12.75">
      <c r="A6" s="11"/>
      <c r="B6" s="14" t="s">
        <v>81</v>
      </c>
      <c r="C6" s="15">
        <f>C7</f>
        <v>3773000</v>
      </c>
      <c r="D6" s="13"/>
      <c r="E6" s="13"/>
      <c r="F6" s="13"/>
      <c r="G6" s="13"/>
      <c r="H6" s="13"/>
      <c r="I6" s="13"/>
      <c r="J6" s="13"/>
      <c r="K6" s="13"/>
      <c r="L6" s="17"/>
      <c r="M6" s="17"/>
      <c r="N6" s="17"/>
      <c r="O6" s="17"/>
      <c r="P6" s="17">
        <f>C6</f>
        <v>3773000</v>
      </c>
      <c r="Q6" s="17">
        <f>P6</f>
        <v>3773000</v>
      </c>
      <c r="R6" s="17">
        <f>Q6</f>
        <v>3773000</v>
      </c>
    </row>
    <row r="7" spans="1:18" ht="12.75">
      <c r="A7" s="19" t="s">
        <v>82</v>
      </c>
      <c r="B7" s="14" t="s">
        <v>83</v>
      </c>
      <c r="C7" s="15">
        <f>C8</f>
        <v>3773000</v>
      </c>
      <c r="D7" s="13"/>
      <c r="E7" s="13"/>
      <c r="F7" s="13"/>
      <c r="G7" s="13"/>
      <c r="H7" s="13"/>
      <c r="I7" s="13"/>
      <c r="J7" s="13"/>
      <c r="K7" s="13"/>
      <c r="L7" s="17"/>
      <c r="M7" s="17"/>
      <c r="N7" s="17"/>
      <c r="O7" s="17"/>
      <c r="P7" s="17"/>
      <c r="Q7" s="17"/>
      <c r="R7" s="17"/>
    </row>
    <row r="8" spans="1:18" ht="12.75">
      <c r="A8" s="11">
        <v>3</v>
      </c>
      <c r="B8" s="14" t="s">
        <v>5</v>
      </c>
      <c r="C8" s="15">
        <f>(C9+C13)</f>
        <v>3773000</v>
      </c>
      <c r="D8" s="13"/>
      <c r="E8" s="13"/>
      <c r="F8" s="13"/>
      <c r="G8" s="13"/>
      <c r="H8" s="13"/>
      <c r="I8" s="13"/>
      <c r="J8" s="13"/>
      <c r="K8" s="13"/>
      <c r="L8" s="17"/>
      <c r="M8" s="17"/>
      <c r="N8" s="17"/>
      <c r="O8" s="17"/>
      <c r="P8" s="17"/>
      <c r="Q8" s="17"/>
      <c r="R8" s="17"/>
    </row>
    <row r="9" spans="1:18" ht="12.75">
      <c r="A9" s="11">
        <v>31</v>
      </c>
      <c r="B9" s="14" t="s">
        <v>6</v>
      </c>
      <c r="C9" s="15">
        <f>(C10+C11+C12)</f>
        <v>3487000</v>
      </c>
      <c r="D9" s="13"/>
      <c r="E9" s="13"/>
      <c r="F9" s="13"/>
      <c r="G9" s="13"/>
      <c r="H9" s="13"/>
      <c r="I9" s="13"/>
      <c r="J9" s="13"/>
      <c r="K9" s="13"/>
      <c r="L9" s="17"/>
      <c r="M9" s="17"/>
      <c r="N9" s="17"/>
      <c r="O9" s="17"/>
      <c r="P9" s="17">
        <f>C9</f>
        <v>3487000</v>
      </c>
      <c r="Q9" s="17">
        <f>P9</f>
        <v>3487000</v>
      </c>
      <c r="R9" s="17">
        <f>Q9</f>
        <v>3487000</v>
      </c>
    </row>
    <row r="10" spans="1:18" ht="12.75">
      <c r="A10" s="20">
        <v>311</v>
      </c>
      <c r="B10" s="9" t="s">
        <v>84</v>
      </c>
      <c r="C10" s="28">
        <v>2880000</v>
      </c>
      <c r="D10" s="10"/>
      <c r="E10" s="10"/>
      <c r="F10" s="10"/>
      <c r="G10" s="10"/>
      <c r="H10" s="10"/>
      <c r="I10" s="10"/>
      <c r="J10" s="10"/>
      <c r="K10" s="10"/>
      <c r="L10" s="18"/>
      <c r="M10" s="10"/>
      <c r="N10" s="21"/>
      <c r="O10" s="21"/>
      <c r="P10" s="18">
        <f>F10+G10+H10+I10+J10+K10+M10+N10</f>
        <v>0</v>
      </c>
      <c r="Q10" s="10"/>
      <c r="R10" s="21"/>
    </row>
    <row r="11" spans="1:18" ht="12.75">
      <c r="A11" s="20">
        <v>312</v>
      </c>
      <c r="B11" s="9" t="s">
        <v>85</v>
      </c>
      <c r="C11" s="28">
        <v>115000</v>
      </c>
      <c r="D11" s="10"/>
      <c r="E11" s="10"/>
      <c r="F11" s="10"/>
      <c r="G11" s="10"/>
      <c r="H11" s="10"/>
      <c r="I11" s="10"/>
      <c r="J11" s="10"/>
      <c r="K11" s="10"/>
      <c r="L11" s="18"/>
      <c r="M11" s="10"/>
      <c r="N11" s="21"/>
      <c r="O11" s="21"/>
      <c r="P11" s="18">
        <f>F11+G11+H11+I11+J11+K11+M11+N11</f>
        <v>0</v>
      </c>
      <c r="Q11" s="10"/>
      <c r="R11" s="21"/>
    </row>
    <row r="12" spans="1:18" ht="12.75">
      <c r="A12" s="20">
        <v>313</v>
      </c>
      <c r="B12" s="9" t="s">
        <v>86</v>
      </c>
      <c r="C12" s="28">
        <v>492000</v>
      </c>
      <c r="D12" s="10"/>
      <c r="E12" s="10"/>
      <c r="F12" s="10"/>
      <c r="G12" s="10"/>
      <c r="H12" s="10"/>
      <c r="I12" s="10"/>
      <c r="J12" s="10"/>
      <c r="K12" s="10"/>
      <c r="L12" s="18"/>
      <c r="M12" s="10"/>
      <c r="N12" s="21"/>
      <c r="O12" s="21"/>
      <c r="P12" s="18">
        <f>F12+G12+H12+I12+J12+K12+M12+N12</f>
        <v>0</v>
      </c>
      <c r="Q12" s="10"/>
      <c r="R12" s="21"/>
    </row>
    <row r="13" spans="1:18" ht="12.75">
      <c r="A13" s="11">
        <v>32</v>
      </c>
      <c r="B13" s="14" t="s">
        <v>7</v>
      </c>
      <c r="C13" s="29">
        <f>C14+C15</f>
        <v>286000</v>
      </c>
      <c r="D13" s="13"/>
      <c r="E13" s="13"/>
      <c r="F13" s="13"/>
      <c r="G13" s="13"/>
      <c r="H13" s="13"/>
      <c r="I13" s="13"/>
      <c r="J13" s="13"/>
      <c r="K13" s="13"/>
      <c r="L13" s="17"/>
      <c r="M13" s="17"/>
      <c r="N13" s="17"/>
      <c r="O13" s="17"/>
      <c r="P13" s="17">
        <v>286000</v>
      </c>
      <c r="Q13" s="17">
        <v>286000</v>
      </c>
      <c r="R13" s="17">
        <f>Q13</f>
        <v>286000</v>
      </c>
    </row>
    <row r="14" spans="1:18" ht="12.75">
      <c r="A14" s="20">
        <v>321</v>
      </c>
      <c r="B14" s="9" t="s">
        <v>8</v>
      </c>
      <c r="C14" s="28">
        <v>275000</v>
      </c>
      <c r="D14" s="10"/>
      <c r="E14" s="10"/>
      <c r="F14" s="10"/>
      <c r="G14" s="10"/>
      <c r="H14" s="10"/>
      <c r="I14" s="10"/>
      <c r="J14" s="10"/>
      <c r="K14" s="10"/>
      <c r="L14" s="18"/>
      <c r="M14" s="10"/>
      <c r="N14" s="10"/>
      <c r="O14" s="10"/>
      <c r="P14" s="18">
        <f>F14+G14+H14+I14+J14+K14+M14+N14</f>
        <v>0</v>
      </c>
      <c r="Q14" s="10"/>
      <c r="R14" s="10"/>
    </row>
    <row r="15" spans="1:18" ht="12.75">
      <c r="A15" s="20">
        <v>329</v>
      </c>
      <c r="B15" s="9" t="s">
        <v>87</v>
      </c>
      <c r="C15" s="28">
        <v>11000</v>
      </c>
      <c r="D15" s="10"/>
      <c r="E15" s="10"/>
      <c r="F15" s="10"/>
      <c r="G15" s="10"/>
      <c r="H15" s="10"/>
      <c r="I15" s="10"/>
      <c r="J15" s="10"/>
      <c r="K15" s="10"/>
      <c r="L15" s="18"/>
      <c r="M15" s="10"/>
      <c r="N15" s="10"/>
      <c r="O15" s="10"/>
      <c r="P15" s="18">
        <f>F15+G15+H15+I15+J15+K15+M15+N15</f>
        <v>0</v>
      </c>
      <c r="Q15" s="10"/>
      <c r="R15" s="10"/>
    </row>
    <row r="16" spans="1:18" ht="16.5" customHeight="1">
      <c r="A16" s="11" t="s">
        <v>9</v>
      </c>
      <c r="B16" s="9" t="s">
        <v>10</v>
      </c>
      <c r="C16" s="9"/>
      <c r="D16" s="17">
        <f>D17</f>
        <v>87000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7">
        <f aca="true" t="shared" si="0" ref="P16:P41">C16+D16+E16+F16+J16+K16+M16+N16</f>
        <v>87000</v>
      </c>
      <c r="Q16" s="17">
        <f>Q20</f>
        <v>87000</v>
      </c>
      <c r="R16" s="17">
        <f>Q16</f>
        <v>87000</v>
      </c>
    </row>
    <row r="17" spans="1:18" s="6" customFormat="1" ht="24" customHeight="1">
      <c r="A17" s="19" t="s">
        <v>11</v>
      </c>
      <c r="B17" s="14" t="s">
        <v>12</v>
      </c>
      <c r="C17" s="14"/>
      <c r="D17" s="17">
        <f>D18</f>
        <v>87000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>
        <f t="shared" si="0"/>
        <v>87000</v>
      </c>
      <c r="Q17" s="17">
        <f aca="true" t="shared" si="1" ref="Q17:R19">Q16</f>
        <v>87000</v>
      </c>
      <c r="R17" s="17">
        <f t="shared" si="1"/>
        <v>87000</v>
      </c>
    </row>
    <row r="18" spans="1:18" s="6" customFormat="1" ht="18" customHeight="1">
      <c r="A18" s="19" t="s">
        <v>13</v>
      </c>
      <c r="B18" s="14" t="s">
        <v>14</v>
      </c>
      <c r="C18" s="14"/>
      <c r="D18" s="17">
        <f>D19</f>
        <v>87000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7">
        <f t="shared" si="0"/>
        <v>87000</v>
      </c>
      <c r="Q18" s="17">
        <f t="shared" si="1"/>
        <v>87000</v>
      </c>
      <c r="R18" s="17">
        <f t="shared" si="1"/>
        <v>87000</v>
      </c>
    </row>
    <row r="19" spans="1:18" s="6" customFormat="1" ht="24" customHeight="1">
      <c r="A19" s="19" t="s">
        <v>15</v>
      </c>
      <c r="B19" s="14" t="s">
        <v>16</v>
      </c>
      <c r="C19" s="14"/>
      <c r="D19" s="17">
        <f>D20</f>
        <v>87000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7">
        <f t="shared" si="0"/>
        <v>87000</v>
      </c>
      <c r="Q19" s="17">
        <f t="shared" si="1"/>
        <v>87000</v>
      </c>
      <c r="R19" s="17">
        <f t="shared" si="1"/>
        <v>87000</v>
      </c>
    </row>
    <row r="20" spans="1:18" s="6" customFormat="1" ht="12.75">
      <c r="A20" s="11">
        <v>3</v>
      </c>
      <c r="B20" s="14" t="s">
        <v>5</v>
      </c>
      <c r="C20" s="14"/>
      <c r="D20" s="16">
        <f>D21+D24</f>
        <v>87000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7">
        <f>P21+P24</f>
        <v>87000</v>
      </c>
      <c r="Q20" s="17">
        <f>Q21+Q24</f>
        <v>87000</v>
      </c>
      <c r="R20" s="17">
        <f>R21+R24</f>
        <v>87000</v>
      </c>
    </row>
    <row r="21" spans="1:18" s="6" customFormat="1" ht="12.75">
      <c r="A21" s="11">
        <v>32</v>
      </c>
      <c r="B21" s="14" t="s">
        <v>7</v>
      </c>
      <c r="C21" s="14"/>
      <c r="D21" s="16">
        <f>(D22+D23)</f>
        <v>86800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7">
        <f>P22+P23</f>
        <v>86800</v>
      </c>
      <c r="Q21" s="18">
        <f>P21</f>
        <v>86800</v>
      </c>
      <c r="R21" s="16">
        <f>Q21</f>
        <v>86800</v>
      </c>
    </row>
    <row r="22" spans="1:18" ht="12.75">
      <c r="A22" s="20">
        <v>323</v>
      </c>
      <c r="B22" s="9" t="s">
        <v>17</v>
      </c>
      <c r="C22" s="9"/>
      <c r="D22" s="21">
        <v>86800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8">
        <f t="shared" si="0"/>
        <v>86800</v>
      </c>
      <c r="Q22" s="10"/>
      <c r="R22" s="21"/>
    </row>
    <row r="23" spans="1:18" ht="12.75">
      <c r="A23" s="20">
        <v>329</v>
      </c>
      <c r="B23" s="9" t="s">
        <v>18</v>
      </c>
      <c r="C23" s="9"/>
      <c r="D23" s="21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8">
        <f t="shared" si="0"/>
        <v>0</v>
      </c>
      <c r="Q23" s="10"/>
      <c r="R23" s="21"/>
    </row>
    <row r="24" spans="1:18" ht="12.75">
      <c r="A24" s="20">
        <v>34</v>
      </c>
      <c r="B24" s="9" t="s">
        <v>19</v>
      </c>
      <c r="C24" s="9"/>
      <c r="D24" s="16">
        <f>D25</f>
        <v>200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7">
        <f t="shared" si="0"/>
        <v>200</v>
      </c>
      <c r="Q24" s="18">
        <f>P24</f>
        <v>200</v>
      </c>
      <c r="R24" s="16">
        <f>Q24</f>
        <v>200</v>
      </c>
    </row>
    <row r="25" spans="1:18" ht="12.75">
      <c r="A25" s="20">
        <v>343</v>
      </c>
      <c r="B25" s="9" t="s">
        <v>20</v>
      </c>
      <c r="C25" s="9"/>
      <c r="D25" s="21">
        <v>200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8">
        <f t="shared" si="0"/>
        <v>200</v>
      </c>
      <c r="Q25" s="10"/>
      <c r="R25" s="10"/>
    </row>
    <row r="26" spans="1:18" ht="12.75">
      <c r="A26" s="11" t="s">
        <v>21</v>
      </c>
      <c r="B26" s="14" t="s">
        <v>22</v>
      </c>
      <c r="C26" s="14"/>
      <c r="D26" s="16">
        <f>D27</f>
        <v>178569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7">
        <f t="shared" si="0"/>
        <v>178569</v>
      </c>
      <c r="Q26" s="17">
        <f>Q29</f>
        <v>178569</v>
      </c>
      <c r="R26" s="17">
        <f>Q26</f>
        <v>178569</v>
      </c>
    </row>
    <row r="27" spans="1:18" ht="25.5">
      <c r="A27" s="11" t="s">
        <v>23</v>
      </c>
      <c r="B27" s="14" t="s">
        <v>24</v>
      </c>
      <c r="C27" s="14"/>
      <c r="D27" s="16">
        <f>D28</f>
        <v>178569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7">
        <f t="shared" si="0"/>
        <v>178569</v>
      </c>
      <c r="Q27" s="17">
        <f>Q26</f>
        <v>178569</v>
      </c>
      <c r="R27" s="16">
        <f>R28</f>
        <v>178569</v>
      </c>
    </row>
    <row r="28" spans="1:18" s="6" customFormat="1" ht="26.25" customHeight="1">
      <c r="A28" s="19" t="s">
        <v>11</v>
      </c>
      <c r="B28" s="14" t="s">
        <v>12</v>
      </c>
      <c r="C28" s="14"/>
      <c r="D28" s="16">
        <f>D29</f>
        <v>178569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7">
        <f t="shared" si="0"/>
        <v>178569</v>
      </c>
      <c r="Q28" s="17">
        <f>Q27</f>
        <v>178569</v>
      </c>
      <c r="R28" s="17">
        <f>R29</f>
        <v>178569</v>
      </c>
    </row>
    <row r="29" spans="1:18" s="6" customFormat="1" ht="12.75">
      <c r="A29" s="11">
        <v>3</v>
      </c>
      <c r="B29" s="14" t="s">
        <v>5</v>
      </c>
      <c r="C29" s="14"/>
      <c r="D29" s="16">
        <f>D30+D35</f>
        <v>178569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7">
        <f>P30+P35</f>
        <v>178569</v>
      </c>
      <c r="Q29" s="17">
        <f>Q30+Q35</f>
        <v>178569</v>
      </c>
      <c r="R29" s="17">
        <f>R30+R35</f>
        <v>178569</v>
      </c>
    </row>
    <row r="30" spans="1:18" s="6" customFormat="1" ht="12.75">
      <c r="A30" s="11">
        <v>32</v>
      </c>
      <c r="B30" s="14" t="s">
        <v>7</v>
      </c>
      <c r="C30" s="14"/>
      <c r="D30" s="16">
        <f>(D31+D32+D33+D34)</f>
        <v>174369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7">
        <f>P31+P32+P33+P34</f>
        <v>174369</v>
      </c>
      <c r="Q30" s="18">
        <f>P30</f>
        <v>174369</v>
      </c>
      <c r="R30" s="16">
        <f>Q30</f>
        <v>174369</v>
      </c>
    </row>
    <row r="31" spans="1:18" ht="12.75">
      <c r="A31" s="20">
        <v>321</v>
      </c>
      <c r="B31" s="9" t="s">
        <v>8</v>
      </c>
      <c r="C31" s="9"/>
      <c r="D31" s="21">
        <v>15100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8">
        <f t="shared" si="0"/>
        <v>15100</v>
      </c>
      <c r="Q31" s="10"/>
      <c r="R31" s="21"/>
    </row>
    <row r="32" spans="1:18" ht="12.75">
      <c r="A32" s="20">
        <v>322</v>
      </c>
      <c r="B32" s="9" t="s">
        <v>25</v>
      </c>
      <c r="C32" s="9"/>
      <c r="D32" s="21">
        <v>117050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8">
        <f t="shared" si="0"/>
        <v>117050</v>
      </c>
      <c r="Q32" s="10"/>
      <c r="R32" s="21"/>
    </row>
    <row r="33" spans="1:18" ht="12.75">
      <c r="A33" s="20">
        <v>323</v>
      </c>
      <c r="B33" s="9" t="s">
        <v>17</v>
      </c>
      <c r="C33" s="9"/>
      <c r="D33" s="21">
        <v>35500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8">
        <f t="shared" si="0"/>
        <v>35500</v>
      </c>
      <c r="Q33" s="10"/>
      <c r="R33" s="21"/>
    </row>
    <row r="34" spans="1:18" s="6" customFormat="1" ht="12.75">
      <c r="A34" s="20">
        <v>329</v>
      </c>
      <c r="B34" s="9" t="s">
        <v>18</v>
      </c>
      <c r="C34" s="14"/>
      <c r="D34" s="21">
        <v>6719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8">
        <f t="shared" si="0"/>
        <v>6719</v>
      </c>
      <c r="Q34" s="13"/>
      <c r="R34" s="16"/>
    </row>
    <row r="35" spans="1:18" ht="12.75">
      <c r="A35" s="11">
        <v>34</v>
      </c>
      <c r="B35" s="14" t="s">
        <v>19</v>
      </c>
      <c r="C35" s="9"/>
      <c r="D35" s="16">
        <f>D36</f>
        <v>4200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7">
        <f t="shared" si="0"/>
        <v>4200</v>
      </c>
      <c r="Q35" s="17">
        <f>P35</f>
        <v>4200</v>
      </c>
      <c r="R35" s="17">
        <f>Q35</f>
        <v>4200</v>
      </c>
    </row>
    <row r="36" spans="1:18" ht="12.75">
      <c r="A36" s="20">
        <v>343</v>
      </c>
      <c r="B36" s="9" t="s">
        <v>20</v>
      </c>
      <c r="C36" s="9"/>
      <c r="D36" s="21">
        <v>4200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8">
        <f t="shared" si="0"/>
        <v>4200</v>
      </c>
      <c r="Q36" s="10"/>
      <c r="R36" s="10"/>
    </row>
    <row r="37" spans="1:18" ht="12.75">
      <c r="A37" s="11" t="s">
        <v>23</v>
      </c>
      <c r="B37" s="14" t="s">
        <v>22</v>
      </c>
      <c r="C37" s="14"/>
      <c r="D37" s="16">
        <f>D38</f>
        <v>17000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7">
        <f t="shared" si="0"/>
        <v>17000</v>
      </c>
      <c r="Q37" s="17">
        <f>P37</f>
        <v>17000</v>
      </c>
      <c r="R37" s="17">
        <f>Q37</f>
        <v>17000</v>
      </c>
    </row>
    <row r="38" spans="1:18" s="6" customFormat="1" ht="12.75" customHeight="1">
      <c r="A38" s="19" t="s">
        <v>27</v>
      </c>
      <c r="B38" s="14" t="s">
        <v>28</v>
      </c>
      <c r="C38" s="14"/>
      <c r="D38" s="16">
        <f>D39</f>
        <v>17000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8">
        <f t="shared" si="0"/>
        <v>17000</v>
      </c>
      <c r="Q38" s="18">
        <v>0</v>
      </c>
      <c r="R38" s="21">
        <v>0</v>
      </c>
    </row>
    <row r="39" spans="1:18" s="6" customFormat="1" ht="25.5">
      <c r="A39" s="11">
        <v>4</v>
      </c>
      <c r="B39" s="14" t="s">
        <v>29</v>
      </c>
      <c r="C39" s="14"/>
      <c r="D39" s="16">
        <f>D40</f>
        <v>17000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8">
        <f t="shared" si="0"/>
        <v>17000</v>
      </c>
      <c r="Q39" s="18">
        <v>0</v>
      </c>
      <c r="R39" s="18">
        <v>0</v>
      </c>
    </row>
    <row r="40" spans="1:18" s="6" customFormat="1" ht="25.5">
      <c r="A40" s="11">
        <v>42</v>
      </c>
      <c r="B40" s="14" t="s">
        <v>30</v>
      </c>
      <c r="C40" s="14"/>
      <c r="D40" s="16">
        <f>D41</f>
        <v>17000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8">
        <f t="shared" si="0"/>
        <v>17000</v>
      </c>
      <c r="Q40" s="18">
        <v>0</v>
      </c>
      <c r="R40" s="21">
        <v>0</v>
      </c>
    </row>
    <row r="41" spans="1:18" ht="12.75">
      <c r="A41" s="20">
        <v>422</v>
      </c>
      <c r="B41" s="9" t="s">
        <v>31</v>
      </c>
      <c r="C41" s="9"/>
      <c r="D41" s="21">
        <v>17000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8">
        <f t="shared" si="0"/>
        <v>17000</v>
      </c>
      <c r="Q41" s="10"/>
      <c r="R41" s="10"/>
    </row>
    <row r="42" spans="1:18" ht="12.75">
      <c r="A42" s="20" t="s">
        <v>32</v>
      </c>
      <c r="B42" s="9" t="s">
        <v>22</v>
      </c>
      <c r="C42" s="9"/>
      <c r="D42" s="16">
        <f>D43</f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7">
        <f>D42</f>
        <v>0</v>
      </c>
      <c r="Q42" s="17">
        <f>P42</f>
        <v>0</v>
      </c>
      <c r="R42" s="17">
        <f>Q42</f>
        <v>0</v>
      </c>
    </row>
    <row r="43" spans="1:18" ht="12.75">
      <c r="A43" s="11" t="s">
        <v>58</v>
      </c>
      <c r="B43" s="14" t="s">
        <v>59</v>
      </c>
      <c r="C43" s="9"/>
      <c r="D43" s="16">
        <f>D45</f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7">
        <f>D43</f>
        <v>0</v>
      </c>
      <c r="Q43" s="17">
        <f>Q45</f>
        <v>0</v>
      </c>
      <c r="R43" s="16">
        <f>R45</f>
        <v>0</v>
      </c>
    </row>
    <row r="44" spans="1:18" ht="25.5">
      <c r="A44" s="11" t="s">
        <v>56</v>
      </c>
      <c r="B44" s="14" t="s">
        <v>57</v>
      </c>
      <c r="C44" s="9"/>
      <c r="D44" s="1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7"/>
      <c r="Q44" s="17"/>
      <c r="R44" s="16"/>
    </row>
    <row r="45" spans="1:18" ht="25.5">
      <c r="A45" s="20">
        <v>4</v>
      </c>
      <c r="B45" s="9" t="s">
        <v>33</v>
      </c>
      <c r="C45" s="9"/>
      <c r="D45" s="16">
        <f>(D46+D50)</f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7">
        <f>D45</f>
        <v>0</v>
      </c>
      <c r="Q45" s="17">
        <f>(Q46+Q49)</f>
        <v>0</v>
      </c>
      <c r="R45" s="16">
        <f>(R46+R49)</f>
        <v>0</v>
      </c>
    </row>
    <row r="46" spans="1:18" ht="25.5">
      <c r="A46" s="20">
        <v>45</v>
      </c>
      <c r="B46" s="9" t="s">
        <v>52</v>
      </c>
      <c r="C46" s="9"/>
      <c r="D46" s="16">
        <v>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"/>
      <c r="Q46" s="21">
        <v>0</v>
      </c>
      <c r="R46" s="21">
        <v>0</v>
      </c>
    </row>
    <row r="47" spans="1:18" ht="25.5">
      <c r="A47" s="20">
        <v>451</v>
      </c>
      <c r="B47" s="9" t="s">
        <v>52</v>
      </c>
      <c r="C47" s="9"/>
      <c r="D47" s="21">
        <v>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"/>
      <c r="Q47" s="21"/>
      <c r="R47" s="21"/>
    </row>
    <row r="48" spans="1:18" ht="25.5">
      <c r="A48" s="11" t="s">
        <v>60</v>
      </c>
      <c r="B48" s="14" t="s">
        <v>61</v>
      </c>
      <c r="C48" s="9"/>
      <c r="D48" s="16">
        <f>D49</f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"/>
      <c r="Q48" s="10"/>
      <c r="R48" s="16"/>
    </row>
    <row r="49" spans="1:18" ht="25.5">
      <c r="A49" s="20">
        <v>451</v>
      </c>
      <c r="B49" s="9" t="s">
        <v>52</v>
      </c>
      <c r="C49" s="9"/>
      <c r="D49" s="21"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8"/>
      <c r="Q49" s="16">
        <v>0</v>
      </c>
      <c r="R49" s="16">
        <v>0</v>
      </c>
    </row>
    <row r="50" spans="1:18" ht="25.5">
      <c r="A50" s="11" t="s">
        <v>44</v>
      </c>
      <c r="B50" s="14" t="s">
        <v>45</v>
      </c>
      <c r="C50" s="9"/>
      <c r="D50" s="16">
        <f>D51</f>
        <v>0</v>
      </c>
      <c r="E50" s="10"/>
      <c r="F50" s="10"/>
      <c r="G50" s="10"/>
      <c r="H50" s="10"/>
      <c r="I50" s="10"/>
      <c r="J50" s="17">
        <f>J51</f>
        <v>0</v>
      </c>
      <c r="K50" s="10"/>
      <c r="L50" s="10"/>
      <c r="M50" s="10"/>
      <c r="N50" s="10"/>
      <c r="O50" s="10"/>
      <c r="P50" s="17">
        <f>P51</f>
        <v>0</v>
      </c>
      <c r="Q50" s="17">
        <f>P50</f>
        <v>0</v>
      </c>
      <c r="R50" s="17">
        <f>Q50</f>
        <v>0</v>
      </c>
    </row>
    <row r="51" spans="1:18" ht="25.5">
      <c r="A51" s="20">
        <v>451</v>
      </c>
      <c r="B51" s="9" t="s">
        <v>52</v>
      </c>
      <c r="C51" s="9"/>
      <c r="D51" s="21">
        <v>0</v>
      </c>
      <c r="E51" s="10"/>
      <c r="F51" s="10"/>
      <c r="G51" s="10"/>
      <c r="H51" s="10"/>
      <c r="I51" s="10"/>
      <c r="J51" s="21">
        <v>0</v>
      </c>
      <c r="K51" s="10"/>
      <c r="L51" s="10"/>
      <c r="M51" s="10"/>
      <c r="N51" s="10"/>
      <c r="O51" s="10"/>
      <c r="P51" s="18">
        <f>J51</f>
        <v>0</v>
      </c>
      <c r="Q51" s="21">
        <v>0</v>
      </c>
      <c r="R51" s="21">
        <v>0</v>
      </c>
    </row>
    <row r="52" spans="1:18" ht="25.5">
      <c r="A52" s="11" t="s">
        <v>35</v>
      </c>
      <c r="B52" s="14" t="s">
        <v>36</v>
      </c>
      <c r="C52" s="9"/>
      <c r="D52" s="21">
        <v>0</v>
      </c>
      <c r="E52" s="17">
        <f>E53</f>
        <v>68500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7">
        <f>C52+D52+E52+F52+J52+K52+M52+N52</f>
        <v>68500</v>
      </c>
      <c r="Q52" s="17">
        <f>Q56+Q59</f>
        <v>68500</v>
      </c>
      <c r="R52" s="17">
        <f>Q52</f>
        <v>68500</v>
      </c>
    </row>
    <row r="53" spans="1:18" ht="12.75">
      <c r="A53" s="11" t="s">
        <v>13</v>
      </c>
      <c r="B53" s="14" t="s">
        <v>14</v>
      </c>
      <c r="C53" s="9"/>
      <c r="D53" s="21">
        <v>0</v>
      </c>
      <c r="E53" s="17">
        <f>E54</f>
        <v>68500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8">
        <f>C53+D53+E53+F53+J53+K53+M53+N53</f>
        <v>68500</v>
      </c>
      <c r="Q53" s="17">
        <f aca="true" t="shared" si="2" ref="Q53:R55">Q60</f>
        <v>0</v>
      </c>
      <c r="R53" s="17">
        <f t="shared" si="2"/>
        <v>0</v>
      </c>
    </row>
    <row r="54" spans="1:18" s="6" customFormat="1" ht="25.5">
      <c r="A54" s="11" t="s">
        <v>37</v>
      </c>
      <c r="B54" s="14" t="s">
        <v>38</v>
      </c>
      <c r="C54" s="14"/>
      <c r="D54" s="21">
        <v>0</v>
      </c>
      <c r="E54" s="17">
        <f>E55</f>
        <v>68500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8">
        <f>C54+D54+E54+F54+J54+K54+M54+N54</f>
        <v>68500</v>
      </c>
      <c r="Q54" s="17">
        <f t="shared" si="2"/>
        <v>0</v>
      </c>
      <c r="R54" s="17">
        <f t="shared" si="2"/>
        <v>0</v>
      </c>
    </row>
    <row r="55" spans="1:18" ht="12.75">
      <c r="A55" s="11">
        <v>3</v>
      </c>
      <c r="B55" s="14" t="s">
        <v>39</v>
      </c>
      <c r="C55" s="9"/>
      <c r="D55" s="21">
        <v>0</v>
      </c>
      <c r="E55" s="17">
        <f>E59+E56</f>
        <v>68500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>
        <f>C55+D55+E55+F55+J55+K55+M55+N55</f>
        <v>68500</v>
      </c>
      <c r="Q55" s="17">
        <f t="shared" si="2"/>
        <v>0</v>
      </c>
      <c r="R55" s="17">
        <f t="shared" si="2"/>
        <v>0</v>
      </c>
    </row>
    <row r="56" spans="1:18" ht="12.75">
      <c r="A56" s="11">
        <v>31</v>
      </c>
      <c r="B56" s="14" t="s">
        <v>6</v>
      </c>
      <c r="C56" s="9"/>
      <c r="D56" s="21"/>
      <c r="E56" s="17">
        <f>(E57+E58)</f>
        <v>0</v>
      </c>
      <c r="F56" s="10"/>
      <c r="G56" s="10"/>
      <c r="H56" s="10"/>
      <c r="I56" s="10"/>
      <c r="J56" s="10"/>
      <c r="K56" s="10"/>
      <c r="L56" s="17"/>
      <c r="M56" s="10"/>
      <c r="N56" s="10"/>
      <c r="O56" s="10"/>
      <c r="P56" s="18">
        <f>E56</f>
        <v>0</v>
      </c>
      <c r="Q56" s="18">
        <f>P56</f>
        <v>0</v>
      </c>
      <c r="R56" s="17">
        <v>0</v>
      </c>
    </row>
    <row r="57" spans="1:18" ht="12.75">
      <c r="A57" s="20">
        <v>311</v>
      </c>
      <c r="B57" s="9" t="s">
        <v>53</v>
      </c>
      <c r="C57" s="9"/>
      <c r="D57" s="21"/>
      <c r="E57" s="18">
        <v>0</v>
      </c>
      <c r="F57" s="10"/>
      <c r="G57" s="10"/>
      <c r="H57" s="10"/>
      <c r="I57" s="10"/>
      <c r="J57" s="10"/>
      <c r="K57" s="10"/>
      <c r="L57" s="21"/>
      <c r="M57" s="10"/>
      <c r="N57" s="10"/>
      <c r="O57" s="10"/>
      <c r="P57" s="18"/>
      <c r="Q57" s="17"/>
      <c r="R57" s="17"/>
    </row>
    <row r="58" spans="1:18" ht="12.75">
      <c r="A58" s="20">
        <v>313</v>
      </c>
      <c r="B58" s="9" t="s">
        <v>54</v>
      </c>
      <c r="C58" s="9"/>
      <c r="D58" s="21"/>
      <c r="E58" s="18">
        <v>0</v>
      </c>
      <c r="F58" s="10"/>
      <c r="G58" s="10"/>
      <c r="H58" s="10"/>
      <c r="I58" s="10"/>
      <c r="J58" s="10"/>
      <c r="K58" s="10"/>
      <c r="L58" s="21"/>
      <c r="M58" s="10"/>
      <c r="N58" s="10"/>
      <c r="O58" s="10"/>
      <c r="P58" s="18"/>
      <c r="Q58" s="17"/>
      <c r="R58" s="17"/>
    </row>
    <row r="59" spans="1:18" ht="12.75">
      <c r="A59" s="20">
        <v>32</v>
      </c>
      <c r="B59" s="9" t="s">
        <v>7</v>
      </c>
      <c r="C59" s="9"/>
      <c r="D59" s="21">
        <v>0</v>
      </c>
      <c r="E59" s="17">
        <f>E60+E61+E62+E63</f>
        <v>68500</v>
      </c>
      <c r="F59" s="10"/>
      <c r="G59" s="10"/>
      <c r="H59" s="10"/>
      <c r="I59" s="10"/>
      <c r="J59" s="10"/>
      <c r="K59" s="10"/>
      <c r="L59" s="16"/>
      <c r="M59" s="10"/>
      <c r="N59" s="10"/>
      <c r="O59" s="10"/>
      <c r="P59" s="17">
        <f aca="true" t="shared" si="3" ref="P59:P86">C59+D59+E59+F59+J59+K59+M59+N59</f>
        <v>68500</v>
      </c>
      <c r="Q59" s="17">
        <f>P59</f>
        <v>68500</v>
      </c>
      <c r="R59" s="17">
        <f>Q59</f>
        <v>68500</v>
      </c>
    </row>
    <row r="60" spans="1:18" ht="12.75">
      <c r="A60" s="20">
        <v>322</v>
      </c>
      <c r="B60" s="9" t="s">
        <v>40</v>
      </c>
      <c r="C60" s="9"/>
      <c r="D60" s="21">
        <v>0</v>
      </c>
      <c r="E60" s="21">
        <v>61000</v>
      </c>
      <c r="F60" s="10"/>
      <c r="G60" s="10"/>
      <c r="H60" s="10"/>
      <c r="I60" s="10"/>
      <c r="J60" s="10"/>
      <c r="K60" s="10"/>
      <c r="L60" s="21"/>
      <c r="M60" s="10"/>
      <c r="N60" s="10"/>
      <c r="O60" s="10"/>
      <c r="P60" s="18">
        <f t="shared" si="3"/>
        <v>61000</v>
      </c>
      <c r="Q60" s="10"/>
      <c r="R60" s="21"/>
    </row>
    <row r="61" spans="1:18" ht="12.75">
      <c r="A61" s="20">
        <v>323</v>
      </c>
      <c r="B61" s="9" t="s">
        <v>17</v>
      </c>
      <c r="C61" s="9"/>
      <c r="D61" s="21">
        <v>0</v>
      </c>
      <c r="E61" s="21">
        <v>7500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8">
        <f t="shared" si="3"/>
        <v>7500</v>
      </c>
      <c r="Q61" s="10"/>
      <c r="R61" s="21"/>
    </row>
    <row r="62" spans="1:18" s="6" customFormat="1" ht="17.25" customHeight="1">
      <c r="A62" s="20">
        <v>321</v>
      </c>
      <c r="B62" s="22" t="s">
        <v>55</v>
      </c>
      <c r="C62" s="9"/>
      <c r="D62" s="21">
        <v>0</v>
      </c>
      <c r="E62" s="21">
        <v>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8">
        <f t="shared" si="3"/>
        <v>0</v>
      </c>
      <c r="Q62" s="13"/>
      <c r="R62" s="16"/>
    </row>
    <row r="63" spans="1:18" ht="12.75">
      <c r="A63" s="11" t="s">
        <v>63</v>
      </c>
      <c r="B63" s="14" t="s">
        <v>64</v>
      </c>
      <c r="C63" s="9"/>
      <c r="D63" s="21">
        <v>0</v>
      </c>
      <c r="E63" s="17">
        <f>E64</f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8">
        <f t="shared" si="3"/>
        <v>0</v>
      </c>
      <c r="Q63" s="10"/>
      <c r="R63" s="21"/>
    </row>
    <row r="64" spans="1:18" ht="12.75">
      <c r="A64" s="20">
        <v>323</v>
      </c>
      <c r="B64" s="9" t="s">
        <v>17</v>
      </c>
      <c r="C64" s="9"/>
      <c r="D64" s="21"/>
      <c r="E64" s="21"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8"/>
      <c r="Q64" s="10"/>
      <c r="R64" s="21"/>
    </row>
    <row r="65" spans="1:18" ht="12.75">
      <c r="A65" s="11" t="s">
        <v>41</v>
      </c>
      <c r="B65" s="9" t="s">
        <v>2</v>
      </c>
      <c r="C65" s="9"/>
      <c r="D65" s="21"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8">
        <f t="shared" si="3"/>
        <v>0</v>
      </c>
      <c r="Q65" s="10"/>
      <c r="R65" s="21"/>
    </row>
    <row r="66" spans="1:18" s="6" customFormat="1" ht="12.75" customHeight="1">
      <c r="A66" s="19" t="s">
        <v>42</v>
      </c>
      <c r="B66" s="14" t="s">
        <v>43</v>
      </c>
      <c r="C66" s="14"/>
      <c r="D66" s="21">
        <v>0</v>
      </c>
      <c r="E66" s="13"/>
      <c r="F66" s="17">
        <f>F67</f>
        <v>110000</v>
      </c>
      <c r="G66" s="17"/>
      <c r="H66" s="17"/>
      <c r="I66" s="17"/>
      <c r="J66" s="13"/>
      <c r="K66" s="13"/>
      <c r="L66" s="13"/>
      <c r="M66" s="13"/>
      <c r="N66" s="13"/>
      <c r="O66" s="13"/>
      <c r="P66" s="17">
        <f t="shared" si="3"/>
        <v>110000</v>
      </c>
      <c r="Q66" s="17">
        <f>Q67</f>
        <v>91000</v>
      </c>
      <c r="R66" s="16">
        <f>R69</f>
        <v>100000</v>
      </c>
    </row>
    <row r="67" spans="1:18" s="6" customFormat="1" ht="25.5">
      <c r="A67" s="11" t="s">
        <v>35</v>
      </c>
      <c r="B67" s="14" t="s">
        <v>36</v>
      </c>
      <c r="C67" s="14"/>
      <c r="D67" s="21">
        <v>0</v>
      </c>
      <c r="E67" s="13"/>
      <c r="F67" s="17">
        <f>F68</f>
        <v>110000</v>
      </c>
      <c r="G67" s="17"/>
      <c r="H67" s="17"/>
      <c r="I67" s="17"/>
      <c r="J67" s="13"/>
      <c r="K67" s="13"/>
      <c r="L67" s="13"/>
      <c r="M67" s="13"/>
      <c r="N67" s="13"/>
      <c r="O67" s="13"/>
      <c r="P67" s="18">
        <f t="shared" si="3"/>
        <v>110000</v>
      </c>
      <c r="Q67" s="17">
        <f>Q68</f>
        <v>91000</v>
      </c>
      <c r="R67" s="16">
        <f>R66</f>
        <v>100000</v>
      </c>
    </row>
    <row r="68" spans="1:18" s="6" customFormat="1" ht="12.75">
      <c r="A68" s="11">
        <v>3</v>
      </c>
      <c r="B68" s="14" t="s">
        <v>39</v>
      </c>
      <c r="C68" s="14"/>
      <c r="D68" s="21">
        <v>0</v>
      </c>
      <c r="E68" s="13"/>
      <c r="F68" s="17">
        <f>F69</f>
        <v>110000</v>
      </c>
      <c r="G68" s="17"/>
      <c r="H68" s="17"/>
      <c r="I68" s="17"/>
      <c r="J68" s="13"/>
      <c r="K68" s="13"/>
      <c r="L68" s="13"/>
      <c r="M68" s="13"/>
      <c r="N68" s="13"/>
      <c r="O68" s="13"/>
      <c r="P68" s="18">
        <f t="shared" si="3"/>
        <v>110000</v>
      </c>
      <c r="Q68" s="17">
        <f>Q69</f>
        <v>91000</v>
      </c>
      <c r="R68" s="16">
        <f>R67</f>
        <v>100000</v>
      </c>
    </row>
    <row r="69" spans="1:18" ht="12.75">
      <c r="A69" s="11">
        <v>32</v>
      </c>
      <c r="B69" s="14" t="s">
        <v>7</v>
      </c>
      <c r="C69" s="14"/>
      <c r="D69" s="16">
        <v>0</v>
      </c>
      <c r="E69" s="13"/>
      <c r="F69" s="17">
        <f>F70+F71+F72+F73</f>
        <v>110000</v>
      </c>
      <c r="G69" s="17"/>
      <c r="H69" s="17"/>
      <c r="I69" s="17"/>
      <c r="J69" s="10"/>
      <c r="K69" s="10"/>
      <c r="L69" s="10"/>
      <c r="M69" s="10"/>
      <c r="N69" s="10"/>
      <c r="O69" s="10"/>
      <c r="P69" s="18">
        <f t="shared" si="3"/>
        <v>110000</v>
      </c>
      <c r="Q69" s="18">
        <v>91000</v>
      </c>
      <c r="R69" s="21">
        <v>100000</v>
      </c>
    </row>
    <row r="70" spans="1:18" ht="12.75">
      <c r="A70" s="20">
        <v>321</v>
      </c>
      <c r="B70" s="9" t="s">
        <v>8</v>
      </c>
      <c r="C70" s="9"/>
      <c r="D70" s="21">
        <v>0</v>
      </c>
      <c r="E70" s="10"/>
      <c r="F70" s="21">
        <v>19000</v>
      </c>
      <c r="G70" s="21"/>
      <c r="H70" s="21"/>
      <c r="I70" s="21"/>
      <c r="J70" s="10"/>
      <c r="K70" s="10"/>
      <c r="L70" s="10"/>
      <c r="M70" s="10"/>
      <c r="N70" s="10"/>
      <c r="O70" s="10"/>
      <c r="P70" s="18">
        <f t="shared" si="3"/>
        <v>19000</v>
      </c>
      <c r="Q70" s="10"/>
      <c r="R70" s="10"/>
    </row>
    <row r="71" spans="1:18" ht="12.75">
      <c r="A71" s="20">
        <v>322</v>
      </c>
      <c r="B71" s="9" t="s">
        <v>25</v>
      </c>
      <c r="C71" s="9"/>
      <c r="D71" s="21">
        <v>0</v>
      </c>
      <c r="E71" s="10"/>
      <c r="F71" s="21">
        <v>78600</v>
      </c>
      <c r="G71" s="21"/>
      <c r="H71" s="21"/>
      <c r="I71" s="21"/>
      <c r="J71" s="10"/>
      <c r="K71" s="10"/>
      <c r="L71" s="10"/>
      <c r="M71" s="10"/>
      <c r="N71" s="10"/>
      <c r="O71" s="10"/>
      <c r="P71" s="18">
        <f t="shared" si="3"/>
        <v>78600</v>
      </c>
      <c r="Q71" s="10"/>
      <c r="R71" s="10"/>
    </row>
    <row r="72" spans="1:18" s="6" customFormat="1" ht="12.75">
      <c r="A72" s="20">
        <v>323</v>
      </c>
      <c r="B72" s="9" t="s">
        <v>17</v>
      </c>
      <c r="C72" s="9"/>
      <c r="D72" s="21">
        <v>0</v>
      </c>
      <c r="E72" s="10"/>
      <c r="F72" s="21">
        <v>12000</v>
      </c>
      <c r="G72" s="21"/>
      <c r="H72" s="21"/>
      <c r="I72" s="21"/>
      <c r="J72" s="13"/>
      <c r="K72" s="13"/>
      <c r="L72" s="13"/>
      <c r="M72" s="13"/>
      <c r="N72" s="13"/>
      <c r="O72" s="13"/>
      <c r="P72" s="18">
        <f t="shared" si="3"/>
        <v>12000</v>
      </c>
      <c r="Q72" s="13"/>
      <c r="R72" s="13"/>
    </row>
    <row r="73" spans="1:18" s="6" customFormat="1" ht="12.75">
      <c r="A73" s="20">
        <v>329</v>
      </c>
      <c r="B73" s="9" t="s">
        <v>68</v>
      </c>
      <c r="C73" s="9"/>
      <c r="D73" s="21"/>
      <c r="E73" s="10"/>
      <c r="F73" s="21">
        <v>400</v>
      </c>
      <c r="G73" s="21"/>
      <c r="H73" s="21"/>
      <c r="I73" s="21"/>
      <c r="J73" s="13"/>
      <c r="K73" s="13"/>
      <c r="L73" s="13"/>
      <c r="M73" s="13"/>
      <c r="N73" s="13"/>
      <c r="O73" s="13"/>
      <c r="P73" s="18"/>
      <c r="Q73" s="13"/>
      <c r="R73" s="13"/>
    </row>
    <row r="74" spans="1:18" ht="12.75">
      <c r="A74" s="11" t="s">
        <v>21</v>
      </c>
      <c r="B74" s="14" t="s">
        <v>22</v>
      </c>
      <c r="C74" s="14"/>
      <c r="D74" s="16">
        <v>0</v>
      </c>
      <c r="E74" s="13"/>
      <c r="F74" s="13"/>
      <c r="G74" s="13"/>
      <c r="H74" s="13"/>
      <c r="I74" s="13"/>
      <c r="J74" s="17">
        <f>J75</f>
        <v>85500</v>
      </c>
      <c r="K74" s="10"/>
      <c r="L74" s="10"/>
      <c r="M74" s="10"/>
      <c r="N74" s="10"/>
      <c r="O74" s="10"/>
      <c r="P74" s="17">
        <f t="shared" si="3"/>
        <v>85500</v>
      </c>
      <c r="Q74" s="17">
        <f>Q75</f>
        <v>68000</v>
      </c>
      <c r="R74" s="16">
        <f>R78</f>
        <v>68000</v>
      </c>
    </row>
    <row r="75" spans="1:18" ht="25.5">
      <c r="A75" s="11" t="s">
        <v>44</v>
      </c>
      <c r="B75" s="14" t="s">
        <v>45</v>
      </c>
      <c r="C75" s="14"/>
      <c r="D75" s="16">
        <v>0</v>
      </c>
      <c r="E75" s="13"/>
      <c r="F75" s="13"/>
      <c r="G75" s="13"/>
      <c r="H75" s="13"/>
      <c r="I75" s="13"/>
      <c r="J75" s="17">
        <f>J76</f>
        <v>85500</v>
      </c>
      <c r="K75" s="10"/>
      <c r="L75" s="10"/>
      <c r="M75" s="10"/>
      <c r="N75" s="10"/>
      <c r="O75" s="10"/>
      <c r="P75" s="18">
        <f t="shared" si="3"/>
        <v>85500</v>
      </c>
      <c r="Q75" s="17">
        <f>Q76</f>
        <v>68000</v>
      </c>
      <c r="R75" s="16">
        <f>R74</f>
        <v>68000</v>
      </c>
    </row>
    <row r="76" spans="1:18" ht="25.5">
      <c r="A76" s="11" t="s">
        <v>46</v>
      </c>
      <c r="B76" s="14" t="s">
        <v>36</v>
      </c>
      <c r="C76" s="14"/>
      <c r="D76" s="16">
        <v>0</v>
      </c>
      <c r="E76" s="13"/>
      <c r="F76" s="13"/>
      <c r="G76" s="13"/>
      <c r="H76" s="13"/>
      <c r="I76" s="13"/>
      <c r="J76" s="17">
        <f>J77</f>
        <v>85500</v>
      </c>
      <c r="K76" s="10"/>
      <c r="L76" s="10"/>
      <c r="M76" s="10"/>
      <c r="N76" s="10"/>
      <c r="O76" s="10"/>
      <c r="P76" s="18">
        <f t="shared" si="3"/>
        <v>85500</v>
      </c>
      <c r="Q76" s="17">
        <f>Q77</f>
        <v>68000</v>
      </c>
      <c r="R76" s="16">
        <f>R75</f>
        <v>68000</v>
      </c>
    </row>
    <row r="77" spans="1:18" ht="12.75">
      <c r="A77" s="11">
        <v>3</v>
      </c>
      <c r="B77" s="14" t="s">
        <v>39</v>
      </c>
      <c r="C77" s="14"/>
      <c r="D77" s="16">
        <v>0</v>
      </c>
      <c r="E77" s="13"/>
      <c r="F77" s="13"/>
      <c r="G77" s="13"/>
      <c r="H77" s="13"/>
      <c r="I77" s="13"/>
      <c r="J77" s="16">
        <f>J78</f>
        <v>85500</v>
      </c>
      <c r="K77" s="10"/>
      <c r="L77" s="10"/>
      <c r="M77" s="10"/>
      <c r="N77" s="10"/>
      <c r="O77" s="10"/>
      <c r="P77" s="18">
        <f t="shared" si="3"/>
        <v>85500</v>
      </c>
      <c r="Q77" s="18">
        <f>Q78</f>
        <v>68000</v>
      </c>
      <c r="R77" s="21">
        <f>R76</f>
        <v>68000</v>
      </c>
    </row>
    <row r="78" spans="1:18" s="6" customFormat="1" ht="12.75">
      <c r="A78" s="11">
        <v>32</v>
      </c>
      <c r="B78" s="14" t="s">
        <v>7</v>
      </c>
      <c r="C78" s="14"/>
      <c r="D78" s="21">
        <v>0</v>
      </c>
      <c r="E78" s="13"/>
      <c r="F78" s="13"/>
      <c r="G78" s="13"/>
      <c r="H78" s="13"/>
      <c r="I78" s="13"/>
      <c r="J78" s="16">
        <f>J79+J80+J81+J82</f>
        <v>85500</v>
      </c>
      <c r="K78" s="13"/>
      <c r="L78" s="13"/>
      <c r="M78" s="13"/>
      <c r="N78" s="13"/>
      <c r="O78" s="13"/>
      <c r="P78" s="18">
        <f t="shared" si="3"/>
        <v>85500</v>
      </c>
      <c r="Q78" s="18">
        <v>68000</v>
      </c>
      <c r="R78" s="21">
        <v>68000</v>
      </c>
    </row>
    <row r="79" spans="1:18" ht="12.75">
      <c r="A79" s="20">
        <v>321</v>
      </c>
      <c r="B79" s="9" t="s">
        <v>8</v>
      </c>
      <c r="C79" s="9"/>
      <c r="D79" s="10"/>
      <c r="E79" s="10"/>
      <c r="F79" s="10"/>
      <c r="G79" s="10"/>
      <c r="H79" s="10"/>
      <c r="I79" s="10"/>
      <c r="J79" s="21">
        <v>12500</v>
      </c>
      <c r="K79" s="10"/>
      <c r="L79" s="10"/>
      <c r="M79" s="10"/>
      <c r="N79" s="10"/>
      <c r="O79" s="10"/>
      <c r="P79" s="18">
        <f t="shared" si="3"/>
        <v>12500</v>
      </c>
      <c r="Q79" s="10"/>
      <c r="R79" s="10"/>
    </row>
    <row r="80" spans="1:18" ht="12.75">
      <c r="A80" s="11">
        <v>322</v>
      </c>
      <c r="B80" s="9" t="s">
        <v>25</v>
      </c>
      <c r="C80" s="9"/>
      <c r="D80" s="10"/>
      <c r="E80" s="10"/>
      <c r="F80" s="10"/>
      <c r="G80" s="10"/>
      <c r="H80" s="10"/>
      <c r="I80" s="10"/>
      <c r="J80" s="21">
        <v>45000</v>
      </c>
      <c r="K80" s="10"/>
      <c r="L80" s="10"/>
      <c r="M80" s="10"/>
      <c r="N80" s="10"/>
      <c r="O80" s="10"/>
      <c r="P80" s="18">
        <f t="shared" si="3"/>
        <v>45000</v>
      </c>
      <c r="Q80" s="10"/>
      <c r="R80" s="10"/>
    </row>
    <row r="81" spans="1:18" s="6" customFormat="1" ht="12.75">
      <c r="A81" s="20">
        <v>323</v>
      </c>
      <c r="B81" s="9" t="s">
        <v>17</v>
      </c>
      <c r="C81" s="14"/>
      <c r="D81" s="13"/>
      <c r="E81" s="13"/>
      <c r="F81" s="13"/>
      <c r="G81" s="13"/>
      <c r="H81" s="13"/>
      <c r="I81" s="13"/>
      <c r="J81" s="21">
        <v>21000</v>
      </c>
      <c r="K81" s="13"/>
      <c r="L81" s="13"/>
      <c r="M81" s="13"/>
      <c r="N81" s="13"/>
      <c r="O81" s="13"/>
      <c r="P81" s="18">
        <f t="shared" si="3"/>
        <v>21000</v>
      </c>
      <c r="Q81" s="13"/>
      <c r="R81" s="13"/>
    </row>
    <row r="82" spans="1:18" s="6" customFormat="1" ht="12.75">
      <c r="A82" s="20">
        <v>329</v>
      </c>
      <c r="B82" s="22" t="s">
        <v>18</v>
      </c>
      <c r="C82" s="14"/>
      <c r="D82" s="13"/>
      <c r="E82" s="13"/>
      <c r="F82" s="13"/>
      <c r="G82" s="13"/>
      <c r="H82" s="13"/>
      <c r="I82" s="13"/>
      <c r="J82" s="21">
        <v>7000</v>
      </c>
      <c r="K82" s="13"/>
      <c r="L82" s="13"/>
      <c r="M82" s="13"/>
      <c r="N82" s="13"/>
      <c r="O82" s="13"/>
      <c r="P82" s="18">
        <f t="shared" si="3"/>
        <v>7000</v>
      </c>
      <c r="Q82" s="13"/>
      <c r="R82" s="13"/>
    </row>
    <row r="83" spans="1:18" s="6" customFormat="1" ht="12.75">
      <c r="A83" s="11" t="s">
        <v>47</v>
      </c>
      <c r="B83" s="14" t="s">
        <v>28</v>
      </c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8">
        <f t="shared" si="3"/>
        <v>0</v>
      </c>
      <c r="Q83" s="13"/>
      <c r="R83" s="13"/>
    </row>
    <row r="84" spans="1:18" ht="12.75">
      <c r="A84" s="11" t="s">
        <v>48</v>
      </c>
      <c r="B84" s="14" t="s">
        <v>2</v>
      </c>
      <c r="C84" s="14"/>
      <c r="D84" s="13"/>
      <c r="E84" s="13"/>
      <c r="F84" s="17">
        <f>F85</f>
        <v>3000</v>
      </c>
      <c r="G84" s="17"/>
      <c r="H84" s="17"/>
      <c r="I84" s="17"/>
      <c r="J84" s="10"/>
      <c r="K84" s="10"/>
      <c r="L84" s="10"/>
      <c r="M84" s="10"/>
      <c r="N84" s="10"/>
      <c r="O84" s="10"/>
      <c r="P84" s="17">
        <f t="shared" si="3"/>
        <v>3000</v>
      </c>
      <c r="Q84" s="17">
        <f>Q85</f>
        <v>3000</v>
      </c>
      <c r="R84" s="17">
        <v>3000</v>
      </c>
    </row>
    <row r="85" spans="1:18" ht="18" customHeight="1">
      <c r="A85" s="11" t="s">
        <v>42</v>
      </c>
      <c r="B85" s="14" t="s">
        <v>49</v>
      </c>
      <c r="C85" s="14"/>
      <c r="D85" s="13"/>
      <c r="E85" s="13"/>
      <c r="F85" s="17">
        <f>F86</f>
        <v>3000</v>
      </c>
      <c r="G85" s="17"/>
      <c r="H85" s="17"/>
      <c r="I85" s="17"/>
      <c r="J85" s="10"/>
      <c r="K85" s="10"/>
      <c r="L85" s="10"/>
      <c r="M85" s="10"/>
      <c r="N85" s="10"/>
      <c r="O85" s="10"/>
      <c r="P85" s="18">
        <f t="shared" si="3"/>
        <v>3000</v>
      </c>
      <c r="Q85" s="17">
        <f>Q86</f>
        <v>3000</v>
      </c>
      <c r="R85" s="16">
        <f>R84</f>
        <v>3000</v>
      </c>
    </row>
    <row r="86" spans="1:18" ht="24.75" customHeight="1">
      <c r="A86" s="11">
        <v>4</v>
      </c>
      <c r="B86" s="14" t="s">
        <v>33</v>
      </c>
      <c r="C86" s="14"/>
      <c r="D86" s="13"/>
      <c r="E86" s="13"/>
      <c r="F86" s="17">
        <f>F87</f>
        <v>3000</v>
      </c>
      <c r="G86" s="17"/>
      <c r="H86" s="17"/>
      <c r="I86" s="17"/>
      <c r="J86" s="10"/>
      <c r="K86" s="10"/>
      <c r="L86" s="10"/>
      <c r="M86" s="10"/>
      <c r="N86" s="10"/>
      <c r="O86" s="10"/>
      <c r="P86" s="18">
        <f t="shared" si="3"/>
        <v>3000</v>
      </c>
      <c r="Q86" s="17">
        <f>Q87</f>
        <v>3000</v>
      </c>
      <c r="R86" s="16">
        <f>R85</f>
        <v>3000</v>
      </c>
    </row>
    <row r="87" spans="1:18" s="6" customFormat="1" ht="25.5">
      <c r="A87" s="11">
        <v>42</v>
      </c>
      <c r="B87" s="14" t="s">
        <v>34</v>
      </c>
      <c r="C87" s="14"/>
      <c r="D87" s="13"/>
      <c r="E87" s="13"/>
      <c r="F87" s="17">
        <f>F88</f>
        <v>3000</v>
      </c>
      <c r="G87" s="17"/>
      <c r="H87" s="17"/>
      <c r="I87" s="17"/>
      <c r="J87" s="13"/>
      <c r="K87" s="13"/>
      <c r="L87" s="9"/>
      <c r="M87" s="13"/>
      <c r="N87" s="13"/>
      <c r="O87" s="13"/>
      <c r="P87" s="18">
        <f>C87+D87+E87+F87+J87+K87+M87+N87</f>
        <v>3000</v>
      </c>
      <c r="Q87" s="17">
        <f>P87</f>
        <v>3000</v>
      </c>
      <c r="R87" s="16">
        <v>3000</v>
      </c>
    </row>
    <row r="88" spans="1:18" ht="27.75" customHeight="1">
      <c r="A88" s="20">
        <v>424</v>
      </c>
      <c r="B88" s="9" t="s">
        <v>50</v>
      </c>
      <c r="C88" s="9"/>
      <c r="D88" s="10"/>
      <c r="E88" s="10"/>
      <c r="F88" s="21">
        <v>3000</v>
      </c>
      <c r="G88" s="21"/>
      <c r="H88" s="21"/>
      <c r="I88" s="21"/>
      <c r="J88" s="10"/>
      <c r="K88" s="10"/>
      <c r="L88" s="10"/>
      <c r="M88" s="10"/>
      <c r="N88" s="10"/>
      <c r="O88" s="10"/>
      <c r="P88" s="18">
        <f>C88+D88+E88+F88+J88+K88+M88+N88</f>
        <v>3000</v>
      </c>
      <c r="Q88" s="10"/>
      <c r="R88" s="10"/>
    </row>
    <row r="89" spans="1:18" ht="25.5" customHeight="1">
      <c r="A89" s="11" t="s">
        <v>69</v>
      </c>
      <c r="B89" s="14" t="s">
        <v>70</v>
      </c>
      <c r="C89" s="9"/>
      <c r="D89" s="10"/>
      <c r="E89" s="10"/>
      <c r="F89" s="21"/>
      <c r="G89" s="21"/>
      <c r="H89" s="21"/>
      <c r="I89" s="21"/>
      <c r="J89" s="10"/>
      <c r="K89" s="10"/>
      <c r="L89" s="10"/>
      <c r="M89" s="10"/>
      <c r="N89" s="10"/>
      <c r="O89" s="10"/>
      <c r="P89" s="18"/>
      <c r="Q89" s="10"/>
      <c r="R89" s="10"/>
    </row>
    <row r="90" spans="1:18" ht="15.75" customHeight="1">
      <c r="A90" s="11">
        <v>3</v>
      </c>
      <c r="B90" s="14" t="s">
        <v>39</v>
      </c>
      <c r="C90" s="14"/>
      <c r="D90" s="13"/>
      <c r="E90" s="13"/>
      <c r="F90" s="16"/>
      <c r="G90" s="16">
        <f>G91</f>
        <v>13000</v>
      </c>
      <c r="H90" s="21"/>
      <c r="I90" s="21"/>
      <c r="J90" s="10"/>
      <c r="K90" s="10"/>
      <c r="L90" s="10"/>
      <c r="M90" s="10"/>
      <c r="N90" s="10"/>
      <c r="O90" s="10"/>
      <c r="P90" s="17">
        <f>G90</f>
        <v>13000</v>
      </c>
      <c r="Q90" s="17">
        <f>P90</f>
        <v>13000</v>
      </c>
      <c r="R90" s="17">
        <f>Q90</f>
        <v>13000</v>
      </c>
    </row>
    <row r="91" spans="1:18" ht="15.75" customHeight="1">
      <c r="A91" s="11">
        <v>32</v>
      </c>
      <c r="B91" s="14" t="s">
        <v>7</v>
      </c>
      <c r="C91" s="14"/>
      <c r="D91" s="13"/>
      <c r="E91" s="13"/>
      <c r="F91" s="16"/>
      <c r="G91" s="16">
        <f>G92+G93+G94+G95</f>
        <v>13000</v>
      </c>
      <c r="H91" s="21"/>
      <c r="I91" s="21"/>
      <c r="J91" s="10"/>
      <c r="K91" s="10"/>
      <c r="L91" s="10"/>
      <c r="M91" s="10"/>
      <c r="N91" s="10"/>
      <c r="O91" s="10"/>
      <c r="P91" s="17">
        <f>G91</f>
        <v>13000</v>
      </c>
      <c r="Q91" s="10"/>
      <c r="R91" s="10"/>
    </row>
    <row r="92" spans="1:18" ht="15.75" customHeight="1">
      <c r="A92" s="20">
        <v>321</v>
      </c>
      <c r="B92" s="9" t="s">
        <v>8</v>
      </c>
      <c r="C92" s="9"/>
      <c r="D92" s="10"/>
      <c r="E92" s="10"/>
      <c r="F92" s="21"/>
      <c r="G92" s="21">
        <v>1000</v>
      </c>
      <c r="H92" s="21"/>
      <c r="I92" s="21"/>
      <c r="J92" s="10"/>
      <c r="K92" s="10"/>
      <c r="L92" s="10"/>
      <c r="M92" s="10"/>
      <c r="N92" s="10"/>
      <c r="O92" s="10"/>
      <c r="P92" s="18"/>
      <c r="Q92" s="10"/>
      <c r="R92" s="10"/>
    </row>
    <row r="93" spans="1:18" ht="15.75" customHeight="1">
      <c r="A93" s="20">
        <v>322</v>
      </c>
      <c r="B93" s="9" t="s">
        <v>25</v>
      </c>
      <c r="C93" s="9"/>
      <c r="D93" s="10"/>
      <c r="E93" s="10"/>
      <c r="F93" s="21"/>
      <c r="G93" s="21">
        <v>8000</v>
      </c>
      <c r="H93" s="21"/>
      <c r="I93" s="21"/>
      <c r="J93" s="10"/>
      <c r="K93" s="10"/>
      <c r="L93" s="10"/>
      <c r="M93" s="10"/>
      <c r="N93" s="10"/>
      <c r="O93" s="10"/>
      <c r="P93" s="18"/>
      <c r="Q93" s="10"/>
      <c r="R93" s="10"/>
    </row>
    <row r="94" spans="1:18" ht="17.25" customHeight="1">
      <c r="A94" s="20">
        <v>323</v>
      </c>
      <c r="B94" s="9" t="s">
        <v>17</v>
      </c>
      <c r="C94" s="9"/>
      <c r="D94" s="10"/>
      <c r="E94" s="10"/>
      <c r="F94" s="21"/>
      <c r="G94" s="21">
        <v>2000</v>
      </c>
      <c r="H94" s="21"/>
      <c r="I94" s="21"/>
      <c r="J94" s="10"/>
      <c r="K94" s="10"/>
      <c r="L94" s="10"/>
      <c r="M94" s="10"/>
      <c r="N94" s="10"/>
      <c r="O94" s="10"/>
      <c r="P94" s="18"/>
      <c r="Q94" s="10"/>
      <c r="R94" s="10"/>
    </row>
    <row r="95" spans="1:18" ht="15.75" customHeight="1">
      <c r="A95" s="20">
        <v>329</v>
      </c>
      <c r="B95" s="22" t="s">
        <v>18</v>
      </c>
      <c r="C95" s="9"/>
      <c r="D95" s="10"/>
      <c r="E95" s="10"/>
      <c r="F95" s="21"/>
      <c r="G95" s="21">
        <v>2000</v>
      </c>
      <c r="H95" s="21"/>
      <c r="I95" s="21"/>
      <c r="J95" s="10"/>
      <c r="K95" s="10"/>
      <c r="L95" s="10"/>
      <c r="M95" s="10"/>
      <c r="N95" s="10"/>
      <c r="O95" s="10"/>
      <c r="P95" s="18"/>
      <c r="Q95" s="10"/>
      <c r="R95" s="10"/>
    </row>
    <row r="96" spans="1:18" ht="26.25" customHeight="1">
      <c r="A96" s="11" t="s">
        <v>71</v>
      </c>
      <c r="B96" s="26" t="s">
        <v>72</v>
      </c>
      <c r="C96" s="9"/>
      <c r="D96" s="10"/>
      <c r="E96" s="10"/>
      <c r="F96" s="21"/>
      <c r="G96" s="21"/>
      <c r="H96" s="21"/>
      <c r="I96" s="21"/>
      <c r="J96" s="10"/>
      <c r="K96" s="10"/>
      <c r="L96" s="10"/>
      <c r="M96" s="10"/>
      <c r="N96" s="10"/>
      <c r="O96" s="10"/>
      <c r="P96" s="18"/>
      <c r="Q96" s="10"/>
      <c r="R96" s="10"/>
    </row>
    <row r="97" spans="1:18" ht="15.75" customHeight="1">
      <c r="A97" s="11">
        <v>3</v>
      </c>
      <c r="B97" s="14" t="s">
        <v>39</v>
      </c>
      <c r="C97" s="9"/>
      <c r="D97" s="10"/>
      <c r="E97" s="10"/>
      <c r="F97" s="21"/>
      <c r="G97" s="21"/>
      <c r="H97" s="16">
        <f>H98</f>
        <v>124000</v>
      </c>
      <c r="I97" s="21"/>
      <c r="J97" s="10"/>
      <c r="K97" s="10"/>
      <c r="L97" s="10"/>
      <c r="M97" s="10"/>
      <c r="N97" s="10"/>
      <c r="O97" s="10"/>
      <c r="P97" s="17">
        <f>H97</f>
        <v>124000</v>
      </c>
      <c r="Q97" s="17">
        <f>P97</f>
        <v>124000</v>
      </c>
      <c r="R97" s="17">
        <f>Q97</f>
        <v>124000</v>
      </c>
    </row>
    <row r="98" spans="1:18" ht="15.75" customHeight="1">
      <c r="A98" s="11">
        <v>32</v>
      </c>
      <c r="B98" s="14" t="s">
        <v>7</v>
      </c>
      <c r="C98" s="9"/>
      <c r="D98" s="10"/>
      <c r="E98" s="10"/>
      <c r="F98" s="21"/>
      <c r="G98" s="21"/>
      <c r="H98" s="16">
        <f>H99+H100+H101</f>
        <v>124000</v>
      </c>
      <c r="I98" s="21"/>
      <c r="J98" s="10"/>
      <c r="K98" s="10"/>
      <c r="L98" s="10"/>
      <c r="M98" s="10"/>
      <c r="N98" s="10"/>
      <c r="O98" s="10"/>
      <c r="P98" s="17">
        <f>H98</f>
        <v>124000</v>
      </c>
      <c r="Q98" s="10"/>
      <c r="R98" s="10"/>
    </row>
    <row r="99" spans="1:18" ht="15.75" customHeight="1">
      <c r="A99" s="20">
        <v>322</v>
      </c>
      <c r="B99" s="9" t="s">
        <v>25</v>
      </c>
      <c r="C99" s="9"/>
      <c r="D99" s="10"/>
      <c r="E99" s="10"/>
      <c r="F99" s="21"/>
      <c r="G99" s="21"/>
      <c r="H99" s="21">
        <v>89000</v>
      </c>
      <c r="I99" s="21"/>
      <c r="J99" s="10"/>
      <c r="K99" s="10"/>
      <c r="L99" s="10"/>
      <c r="M99" s="10"/>
      <c r="N99" s="10"/>
      <c r="O99" s="10"/>
      <c r="P99" s="18"/>
      <c r="Q99" s="10"/>
      <c r="R99" s="10"/>
    </row>
    <row r="100" spans="1:18" ht="15.75" customHeight="1">
      <c r="A100" s="20">
        <v>323</v>
      </c>
      <c r="B100" s="9" t="s">
        <v>17</v>
      </c>
      <c r="C100" s="9"/>
      <c r="D100" s="10"/>
      <c r="E100" s="10"/>
      <c r="F100" s="21"/>
      <c r="G100" s="21"/>
      <c r="H100" s="21">
        <v>15000</v>
      </c>
      <c r="I100" s="21"/>
      <c r="J100" s="10"/>
      <c r="K100" s="10"/>
      <c r="L100" s="10"/>
      <c r="M100" s="10"/>
      <c r="N100" s="10"/>
      <c r="O100" s="10"/>
      <c r="P100" s="18"/>
      <c r="Q100" s="10"/>
      <c r="R100" s="10"/>
    </row>
    <row r="101" spans="1:18" ht="15.75" customHeight="1">
      <c r="A101" s="20">
        <v>329</v>
      </c>
      <c r="B101" s="22" t="s">
        <v>18</v>
      </c>
      <c r="C101" s="9"/>
      <c r="D101" s="10"/>
      <c r="E101" s="10"/>
      <c r="F101" s="21"/>
      <c r="G101" s="21"/>
      <c r="H101" s="21">
        <v>20000</v>
      </c>
      <c r="I101" s="21"/>
      <c r="J101" s="10"/>
      <c r="K101" s="10"/>
      <c r="L101" s="10"/>
      <c r="M101" s="10"/>
      <c r="N101" s="10"/>
      <c r="O101" s="10"/>
      <c r="P101" s="18"/>
      <c r="Q101" s="10"/>
      <c r="R101" s="10"/>
    </row>
    <row r="102" spans="1:18" ht="15.75" customHeight="1">
      <c r="A102" s="11" t="s">
        <v>73</v>
      </c>
      <c r="B102" s="26" t="s">
        <v>74</v>
      </c>
      <c r="C102" s="9"/>
      <c r="D102" s="10"/>
      <c r="E102" s="10"/>
      <c r="F102" s="21"/>
      <c r="G102" s="21"/>
      <c r="H102" s="21"/>
      <c r="I102" s="21"/>
      <c r="J102" s="10"/>
      <c r="K102" s="10"/>
      <c r="L102" s="10"/>
      <c r="M102" s="10"/>
      <c r="N102" s="10"/>
      <c r="O102" s="10"/>
      <c r="P102" s="18"/>
      <c r="Q102" s="10"/>
      <c r="R102" s="10"/>
    </row>
    <row r="103" spans="1:18" ht="15.75" customHeight="1">
      <c r="A103" s="11">
        <v>3</v>
      </c>
      <c r="B103" s="14" t="s">
        <v>39</v>
      </c>
      <c r="C103" s="9"/>
      <c r="D103" s="10"/>
      <c r="E103" s="10"/>
      <c r="F103" s="21"/>
      <c r="G103" s="21"/>
      <c r="H103" s="21"/>
      <c r="I103" s="16">
        <f>I104</f>
        <v>25000</v>
      </c>
      <c r="J103" s="10"/>
      <c r="K103" s="10"/>
      <c r="L103" s="10"/>
      <c r="M103" s="10"/>
      <c r="N103" s="10"/>
      <c r="O103" s="10"/>
      <c r="P103" s="17">
        <f>I103</f>
        <v>25000</v>
      </c>
      <c r="Q103" s="17">
        <f>P103</f>
        <v>25000</v>
      </c>
      <c r="R103" s="17">
        <f>P103</f>
        <v>25000</v>
      </c>
    </row>
    <row r="104" spans="1:18" ht="15.75" customHeight="1">
      <c r="A104" s="11">
        <v>32</v>
      </c>
      <c r="B104" s="14" t="s">
        <v>7</v>
      </c>
      <c r="C104" s="9"/>
      <c r="D104" s="10"/>
      <c r="E104" s="10"/>
      <c r="F104" s="21"/>
      <c r="G104" s="21"/>
      <c r="H104" s="21"/>
      <c r="I104" s="16">
        <f>I105</f>
        <v>25000</v>
      </c>
      <c r="J104" s="10"/>
      <c r="K104" s="10"/>
      <c r="L104" s="10"/>
      <c r="M104" s="10"/>
      <c r="N104" s="10"/>
      <c r="O104" s="10"/>
      <c r="P104" s="17">
        <f>I104</f>
        <v>25000</v>
      </c>
      <c r="Q104" s="10"/>
      <c r="R104" s="10"/>
    </row>
    <row r="105" spans="1:18" ht="15.75" customHeight="1">
      <c r="A105" s="20">
        <v>324</v>
      </c>
      <c r="B105" s="9" t="s">
        <v>75</v>
      </c>
      <c r="C105" s="9"/>
      <c r="D105" s="10"/>
      <c r="E105" s="10"/>
      <c r="F105" s="21"/>
      <c r="G105" s="21"/>
      <c r="H105" s="21"/>
      <c r="I105" s="21">
        <v>25000</v>
      </c>
      <c r="J105" s="10"/>
      <c r="K105" s="10"/>
      <c r="L105" s="10"/>
      <c r="M105" s="10"/>
      <c r="N105" s="10"/>
      <c r="O105" s="10"/>
      <c r="P105" s="18"/>
      <c r="Q105" s="10"/>
      <c r="R105" s="10"/>
    </row>
    <row r="106" spans="1:18" ht="12.75">
      <c r="A106" s="11" t="s">
        <v>26</v>
      </c>
      <c r="B106" s="14" t="s">
        <v>22</v>
      </c>
      <c r="C106" s="14"/>
      <c r="D106" s="13"/>
      <c r="E106" s="13"/>
      <c r="F106" s="13"/>
      <c r="G106" s="13"/>
      <c r="H106" s="13"/>
      <c r="I106" s="13"/>
      <c r="J106" s="17">
        <f>J107</f>
        <v>20000</v>
      </c>
      <c r="K106" s="10"/>
      <c r="L106" s="10"/>
      <c r="M106" s="10"/>
      <c r="N106" s="10"/>
      <c r="O106" s="10"/>
      <c r="P106" s="17">
        <f aca="true" t="shared" si="4" ref="P106:P111">C106+D106+E106+F106+J106+K106+M106+N106</f>
        <v>20000</v>
      </c>
      <c r="Q106" s="17">
        <f>Q107</f>
        <v>25000</v>
      </c>
      <c r="R106" s="16">
        <f>R109</f>
        <v>25000</v>
      </c>
    </row>
    <row r="107" spans="1:18" ht="25.5">
      <c r="A107" s="11" t="s">
        <v>44</v>
      </c>
      <c r="B107" s="14" t="s">
        <v>45</v>
      </c>
      <c r="C107" s="14"/>
      <c r="D107" s="13"/>
      <c r="E107" s="13"/>
      <c r="F107" s="13"/>
      <c r="G107" s="13"/>
      <c r="H107" s="13"/>
      <c r="I107" s="13"/>
      <c r="J107" s="17">
        <f>J108</f>
        <v>20000</v>
      </c>
      <c r="K107" s="10"/>
      <c r="L107" s="10"/>
      <c r="M107" s="10"/>
      <c r="N107" s="10"/>
      <c r="O107" s="10"/>
      <c r="P107" s="18">
        <f t="shared" si="4"/>
        <v>20000</v>
      </c>
      <c r="Q107" s="17">
        <f>Q108</f>
        <v>25000</v>
      </c>
      <c r="R107" s="16">
        <f>R106</f>
        <v>25000</v>
      </c>
    </row>
    <row r="108" spans="1:18" ht="25.5">
      <c r="A108" s="11">
        <v>4</v>
      </c>
      <c r="B108" s="14" t="s">
        <v>33</v>
      </c>
      <c r="C108" s="14"/>
      <c r="D108" s="13"/>
      <c r="E108" s="13"/>
      <c r="F108" s="13"/>
      <c r="G108" s="13"/>
      <c r="H108" s="13"/>
      <c r="I108" s="13"/>
      <c r="J108" s="17">
        <f>J109</f>
        <v>20000</v>
      </c>
      <c r="K108" s="10"/>
      <c r="L108" s="10"/>
      <c r="M108" s="10"/>
      <c r="N108" s="10"/>
      <c r="O108" s="10"/>
      <c r="P108" s="18">
        <f t="shared" si="4"/>
        <v>20000</v>
      </c>
      <c r="Q108" s="17">
        <f>Q109</f>
        <v>25000</v>
      </c>
      <c r="R108" s="16">
        <f>R107</f>
        <v>25000</v>
      </c>
    </row>
    <row r="109" spans="1:18" s="6" customFormat="1" ht="25.5">
      <c r="A109" s="11">
        <v>42</v>
      </c>
      <c r="B109" s="14" t="s">
        <v>34</v>
      </c>
      <c r="C109" s="14"/>
      <c r="D109" s="13"/>
      <c r="E109" s="13"/>
      <c r="F109" s="13"/>
      <c r="G109" s="13"/>
      <c r="H109" s="13"/>
      <c r="I109" s="13"/>
      <c r="J109" s="17">
        <f>J110+J111</f>
        <v>20000</v>
      </c>
      <c r="K109" s="13"/>
      <c r="L109" s="13"/>
      <c r="M109" s="13"/>
      <c r="N109" s="13"/>
      <c r="O109" s="13"/>
      <c r="P109" s="18">
        <f t="shared" si="4"/>
        <v>20000</v>
      </c>
      <c r="Q109" s="17">
        <v>25000</v>
      </c>
      <c r="R109" s="16">
        <f>R110+R111</f>
        <v>25000</v>
      </c>
    </row>
    <row r="110" spans="1:18" ht="12.75">
      <c r="A110" s="20">
        <v>422</v>
      </c>
      <c r="B110" s="9" t="s">
        <v>51</v>
      </c>
      <c r="C110" s="9"/>
      <c r="D110" s="10"/>
      <c r="E110" s="10"/>
      <c r="F110" s="10"/>
      <c r="G110" s="10"/>
      <c r="H110" s="10"/>
      <c r="I110" s="10"/>
      <c r="J110" s="21">
        <v>15000</v>
      </c>
      <c r="K110" s="10"/>
      <c r="L110" s="10"/>
      <c r="M110" s="10"/>
      <c r="N110" s="10"/>
      <c r="O110" s="10"/>
      <c r="P110" s="18">
        <f t="shared" si="4"/>
        <v>15000</v>
      </c>
      <c r="Q110" s="21">
        <v>5000</v>
      </c>
      <c r="R110" s="21">
        <v>5000</v>
      </c>
    </row>
    <row r="111" spans="1:18" ht="25.5">
      <c r="A111" s="20">
        <v>424</v>
      </c>
      <c r="B111" s="9" t="s">
        <v>50</v>
      </c>
      <c r="C111" s="9"/>
      <c r="D111" s="10"/>
      <c r="E111" s="10"/>
      <c r="F111" s="10"/>
      <c r="G111" s="10"/>
      <c r="H111" s="10"/>
      <c r="I111" s="10"/>
      <c r="J111" s="21">
        <v>5000</v>
      </c>
      <c r="K111" s="10"/>
      <c r="L111" s="10"/>
      <c r="M111" s="10"/>
      <c r="N111" s="10"/>
      <c r="O111" s="10"/>
      <c r="P111" s="18">
        <f t="shared" si="4"/>
        <v>5000</v>
      </c>
      <c r="Q111" s="18">
        <v>20000</v>
      </c>
      <c r="R111" s="18">
        <v>20000</v>
      </c>
    </row>
    <row r="112" spans="1:18" ht="12.75">
      <c r="A112" s="20"/>
      <c r="B112" s="9"/>
      <c r="C112" s="9"/>
      <c r="D112" s="10"/>
      <c r="E112" s="10"/>
      <c r="F112" s="10"/>
      <c r="G112" s="10"/>
      <c r="H112" s="10"/>
      <c r="I112" s="10"/>
      <c r="J112" s="21"/>
      <c r="K112" s="10"/>
      <c r="L112" s="10"/>
      <c r="M112" s="10"/>
      <c r="N112" s="10"/>
      <c r="O112" s="10"/>
      <c r="P112" s="18"/>
      <c r="Q112" s="17">
        <f>Q113</f>
        <v>0</v>
      </c>
      <c r="R112" s="17"/>
    </row>
    <row r="113" spans="1:18" ht="25.5">
      <c r="A113" s="11" t="s">
        <v>79</v>
      </c>
      <c r="B113" s="14" t="s">
        <v>80</v>
      </c>
      <c r="C113" s="9"/>
      <c r="D113" s="10"/>
      <c r="E113" s="10"/>
      <c r="F113" s="10"/>
      <c r="G113" s="10"/>
      <c r="H113" s="10"/>
      <c r="I113" s="10"/>
      <c r="J113" s="21"/>
      <c r="K113" s="10"/>
      <c r="L113" s="10"/>
      <c r="M113" s="10"/>
      <c r="N113" s="10"/>
      <c r="O113" s="10"/>
      <c r="P113" s="18"/>
      <c r="Q113" s="16">
        <v>0</v>
      </c>
      <c r="R113" s="16">
        <v>0</v>
      </c>
    </row>
    <row r="114" spans="1:18" s="6" customFormat="1" ht="12.75">
      <c r="A114" s="11">
        <v>3</v>
      </c>
      <c r="B114" s="14" t="s">
        <v>39</v>
      </c>
      <c r="C114" s="14"/>
      <c r="D114" s="13"/>
      <c r="E114" s="13"/>
      <c r="F114" s="13"/>
      <c r="G114" s="13"/>
      <c r="H114" s="13"/>
      <c r="I114" s="13"/>
      <c r="J114" s="13"/>
      <c r="K114" s="17">
        <f>K115</f>
        <v>0</v>
      </c>
      <c r="L114" s="17">
        <f>L115</f>
        <v>6000</v>
      </c>
      <c r="M114" s="13"/>
      <c r="N114" s="17">
        <f>N115</f>
        <v>0</v>
      </c>
      <c r="O114" s="17"/>
      <c r="P114" s="17">
        <f>L114</f>
        <v>6000</v>
      </c>
      <c r="Q114" s="17">
        <f>Q115</f>
        <v>6000</v>
      </c>
      <c r="R114" s="16">
        <f>Q114</f>
        <v>6000</v>
      </c>
    </row>
    <row r="115" spans="1:18" s="6" customFormat="1" ht="12.75">
      <c r="A115" s="11">
        <v>32</v>
      </c>
      <c r="B115" s="14" t="s">
        <v>7</v>
      </c>
      <c r="C115" s="14"/>
      <c r="D115" s="13"/>
      <c r="E115" s="13"/>
      <c r="F115" s="13"/>
      <c r="G115" s="13"/>
      <c r="H115" s="13"/>
      <c r="I115" s="13"/>
      <c r="J115" s="13"/>
      <c r="K115" s="17">
        <f>K116+K117</f>
        <v>0</v>
      </c>
      <c r="L115" s="17">
        <f>L116+L117</f>
        <v>6000</v>
      </c>
      <c r="M115" s="13"/>
      <c r="N115" s="17">
        <f>N116+N117</f>
        <v>0</v>
      </c>
      <c r="O115" s="17"/>
      <c r="P115" s="17">
        <f>L115</f>
        <v>6000</v>
      </c>
      <c r="Q115" s="17">
        <f>P115</f>
        <v>6000</v>
      </c>
      <c r="R115" s="16">
        <f>Q115</f>
        <v>6000</v>
      </c>
    </row>
    <row r="116" spans="1:18" ht="12.75">
      <c r="A116" s="20">
        <v>321</v>
      </c>
      <c r="B116" s="9" t="s">
        <v>8</v>
      </c>
      <c r="C116" s="9"/>
      <c r="D116" s="10"/>
      <c r="E116" s="10"/>
      <c r="F116" s="10"/>
      <c r="G116" s="10"/>
      <c r="H116" s="10"/>
      <c r="I116" s="10"/>
      <c r="J116" s="10"/>
      <c r="K116" s="21">
        <v>0</v>
      </c>
      <c r="L116" s="21">
        <v>2000</v>
      </c>
      <c r="M116" s="10"/>
      <c r="N116" s="21">
        <v>0</v>
      </c>
      <c r="O116" s="21"/>
      <c r="P116" s="18">
        <f>C116+D116+E116+F116+J116+K116+M116+N116</f>
        <v>0</v>
      </c>
      <c r="Q116" s="10"/>
      <c r="R116" s="10"/>
    </row>
    <row r="117" spans="1:18" ht="12.75">
      <c r="A117" s="20">
        <v>322</v>
      </c>
      <c r="B117" s="9" t="s">
        <v>25</v>
      </c>
      <c r="C117" s="9"/>
      <c r="D117" s="10"/>
      <c r="E117" s="10"/>
      <c r="F117" s="10"/>
      <c r="G117" s="10"/>
      <c r="H117" s="10"/>
      <c r="I117" s="10"/>
      <c r="J117" s="10"/>
      <c r="K117" s="21">
        <v>0</v>
      </c>
      <c r="L117" s="21">
        <v>4000</v>
      </c>
      <c r="M117" s="10"/>
      <c r="N117" s="21">
        <v>0</v>
      </c>
      <c r="O117" s="21"/>
      <c r="P117" s="18">
        <f>C117+D117+E117+F117+J117+K117+M117+N117</f>
        <v>0</v>
      </c>
      <c r="Q117" s="10"/>
      <c r="R117" s="10"/>
    </row>
    <row r="118" spans="1:18" ht="25.5">
      <c r="A118" s="11" t="s">
        <v>44</v>
      </c>
      <c r="B118" s="14" t="s">
        <v>76</v>
      </c>
      <c r="C118" s="9"/>
      <c r="D118" s="10"/>
      <c r="E118" s="10"/>
      <c r="F118" s="10"/>
      <c r="G118" s="10"/>
      <c r="H118" s="10"/>
      <c r="I118" s="10"/>
      <c r="J118" s="10"/>
      <c r="K118" s="10"/>
      <c r="L118" s="10"/>
      <c r="M118" s="21"/>
      <c r="N118" s="10"/>
      <c r="O118" s="10"/>
      <c r="P118" s="18"/>
      <c r="Q118" s="10"/>
      <c r="R118" s="10"/>
    </row>
    <row r="119" spans="1:18" ht="12.75">
      <c r="A119" s="11">
        <v>3</v>
      </c>
      <c r="B119" s="14" t="s">
        <v>39</v>
      </c>
      <c r="C119" s="9"/>
      <c r="D119" s="10"/>
      <c r="E119" s="10"/>
      <c r="F119" s="10"/>
      <c r="G119" s="10"/>
      <c r="H119" s="10"/>
      <c r="I119" s="10"/>
      <c r="J119" s="10"/>
      <c r="K119" s="10"/>
      <c r="L119" s="17">
        <f>L120+L123</f>
        <v>0</v>
      </c>
      <c r="M119" s="17">
        <f>M120+M123</f>
        <v>1500</v>
      </c>
      <c r="N119" s="10"/>
      <c r="O119" s="10"/>
      <c r="P119" s="17">
        <f>M119</f>
        <v>1500</v>
      </c>
      <c r="Q119" s="16">
        <f>P119</f>
        <v>1500</v>
      </c>
      <c r="R119" s="16">
        <f>Q119</f>
        <v>1500</v>
      </c>
    </row>
    <row r="120" spans="1:18" ht="12.75">
      <c r="A120" s="11">
        <v>32</v>
      </c>
      <c r="B120" s="14" t="s">
        <v>7</v>
      </c>
      <c r="C120" s="9"/>
      <c r="D120" s="10"/>
      <c r="E120" s="10"/>
      <c r="F120" s="10"/>
      <c r="G120" s="10"/>
      <c r="H120" s="10"/>
      <c r="I120" s="10"/>
      <c r="J120" s="10"/>
      <c r="K120" s="10"/>
      <c r="L120" s="16">
        <f>L121+L122</f>
        <v>0</v>
      </c>
      <c r="M120" s="16">
        <f>M121+M122</f>
        <v>1500</v>
      </c>
      <c r="N120" s="10"/>
      <c r="O120" s="10"/>
      <c r="P120" s="17">
        <f>M120</f>
        <v>1500</v>
      </c>
      <c r="Q120" s="18">
        <f>P120</f>
        <v>1500</v>
      </c>
      <c r="R120" s="18">
        <f>Q120</f>
        <v>1500</v>
      </c>
    </row>
    <row r="121" spans="1:18" ht="12.75">
      <c r="A121" s="20">
        <v>321</v>
      </c>
      <c r="B121" s="9" t="s">
        <v>8</v>
      </c>
      <c r="C121" s="9"/>
      <c r="D121" s="17">
        <f>D122</f>
        <v>0</v>
      </c>
      <c r="E121" s="10"/>
      <c r="F121" s="10"/>
      <c r="G121" s="10"/>
      <c r="H121" s="10"/>
      <c r="I121" s="10"/>
      <c r="J121" s="10"/>
      <c r="K121" s="10"/>
      <c r="L121" s="21">
        <v>0</v>
      </c>
      <c r="M121" s="21">
        <v>800</v>
      </c>
      <c r="N121" s="10"/>
      <c r="O121" s="10"/>
      <c r="P121" s="17">
        <f>D121</f>
        <v>0</v>
      </c>
      <c r="Q121" s="16">
        <v>0</v>
      </c>
      <c r="R121" s="16">
        <v>0</v>
      </c>
    </row>
    <row r="122" spans="1:18" ht="12.75">
      <c r="A122" s="20">
        <v>322</v>
      </c>
      <c r="B122" s="9" t="s">
        <v>40</v>
      </c>
      <c r="C122" s="9"/>
      <c r="D122" s="21"/>
      <c r="E122" s="10"/>
      <c r="F122" s="10"/>
      <c r="G122" s="10"/>
      <c r="H122" s="10"/>
      <c r="I122" s="10"/>
      <c r="J122" s="10"/>
      <c r="K122" s="17">
        <v>0</v>
      </c>
      <c r="L122" s="21">
        <v>0</v>
      </c>
      <c r="M122" s="21">
        <v>700</v>
      </c>
      <c r="N122" s="10"/>
      <c r="O122" s="10"/>
      <c r="P122" s="17">
        <f>D122</f>
        <v>0</v>
      </c>
      <c r="Q122" s="16"/>
      <c r="R122" s="16">
        <v>0</v>
      </c>
    </row>
    <row r="123" spans="1:18" ht="12.75">
      <c r="A123" s="11">
        <v>32</v>
      </c>
      <c r="B123" s="14" t="s">
        <v>7</v>
      </c>
      <c r="C123" s="9"/>
      <c r="D123" s="10"/>
      <c r="E123" s="10"/>
      <c r="F123" s="10"/>
      <c r="G123" s="10"/>
      <c r="H123" s="10"/>
      <c r="I123" s="10"/>
      <c r="J123" s="10"/>
      <c r="K123" s="17">
        <v>0</v>
      </c>
      <c r="L123" s="16">
        <f>(L124+L125+L126)</f>
        <v>0</v>
      </c>
      <c r="M123" s="10"/>
      <c r="N123" s="10"/>
      <c r="O123" s="10"/>
      <c r="P123" s="17">
        <f>L123</f>
        <v>0</v>
      </c>
      <c r="Q123" s="21">
        <f>P123</f>
        <v>0</v>
      </c>
      <c r="R123" s="21">
        <f>Q123</f>
        <v>0</v>
      </c>
    </row>
    <row r="124" spans="1:18" ht="12.75">
      <c r="A124" s="11" t="s">
        <v>77</v>
      </c>
      <c r="B124" s="14" t="s">
        <v>78</v>
      </c>
      <c r="C124" s="9"/>
      <c r="D124" s="10"/>
      <c r="E124" s="10"/>
      <c r="F124" s="10"/>
      <c r="G124" s="10"/>
      <c r="H124" s="10"/>
      <c r="I124" s="10"/>
      <c r="J124" s="10"/>
      <c r="K124" s="16">
        <v>0</v>
      </c>
      <c r="L124" s="21">
        <v>0</v>
      </c>
      <c r="M124" s="10"/>
      <c r="N124" s="10"/>
      <c r="O124" s="10"/>
      <c r="P124" s="10"/>
      <c r="Q124" s="16"/>
      <c r="R124" s="21"/>
    </row>
    <row r="125" spans="1:18" ht="12.75">
      <c r="A125" s="20">
        <v>3</v>
      </c>
      <c r="B125" s="14" t="s">
        <v>39</v>
      </c>
      <c r="C125" s="9"/>
      <c r="D125" s="10"/>
      <c r="E125" s="10"/>
      <c r="F125" s="10"/>
      <c r="G125" s="10"/>
      <c r="H125" s="10"/>
      <c r="I125" s="10"/>
      <c r="J125" s="10"/>
      <c r="K125" s="17">
        <f>K126</f>
        <v>75000</v>
      </c>
      <c r="L125" s="21">
        <v>0</v>
      </c>
      <c r="M125" s="10"/>
      <c r="N125" s="10"/>
      <c r="O125" s="10"/>
      <c r="P125" s="17">
        <f>K125</f>
        <v>75000</v>
      </c>
      <c r="Q125" s="16">
        <f>P125</f>
        <v>75000</v>
      </c>
      <c r="R125" s="21">
        <f>P125</f>
        <v>75000</v>
      </c>
    </row>
    <row r="126" spans="1:18" ht="14.25" customHeight="1">
      <c r="A126" s="11">
        <v>32</v>
      </c>
      <c r="B126" s="14" t="s">
        <v>7</v>
      </c>
      <c r="C126" s="9"/>
      <c r="D126" s="10"/>
      <c r="E126" s="10"/>
      <c r="F126" s="10"/>
      <c r="G126" s="10"/>
      <c r="H126" s="10"/>
      <c r="I126" s="10"/>
      <c r="J126" s="10"/>
      <c r="K126" s="21">
        <f>K127+K128</f>
        <v>75000</v>
      </c>
      <c r="L126" s="10">
        <v>0</v>
      </c>
      <c r="M126" s="10"/>
      <c r="N126" s="10"/>
      <c r="O126" s="10"/>
      <c r="P126" s="18">
        <f>K126</f>
        <v>75000</v>
      </c>
      <c r="Q126" s="16">
        <v>0</v>
      </c>
      <c r="R126" s="16">
        <v>0</v>
      </c>
    </row>
    <row r="127" spans="1:18" ht="17.25" customHeight="1">
      <c r="A127" s="20">
        <v>322</v>
      </c>
      <c r="B127" s="9" t="s">
        <v>40</v>
      </c>
      <c r="C127" s="9"/>
      <c r="D127" s="10"/>
      <c r="E127" s="10"/>
      <c r="F127" s="10"/>
      <c r="G127" s="10"/>
      <c r="H127" s="10"/>
      <c r="I127" s="10"/>
      <c r="J127" s="10"/>
      <c r="K127" s="21">
        <v>70000</v>
      </c>
      <c r="L127" s="10"/>
      <c r="M127" s="10"/>
      <c r="N127" s="27">
        <v>0</v>
      </c>
      <c r="O127" s="27"/>
      <c r="P127" s="10"/>
      <c r="Q127" s="10"/>
      <c r="R127" s="10"/>
    </row>
    <row r="128" spans="1:18" ht="17.25" customHeight="1">
      <c r="A128" s="20">
        <v>329</v>
      </c>
      <c r="B128" s="9" t="s">
        <v>18</v>
      </c>
      <c r="C128" s="9"/>
      <c r="D128" s="10"/>
      <c r="E128" s="10"/>
      <c r="F128" s="10"/>
      <c r="G128" s="10"/>
      <c r="H128" s="10"/>
      <c r="I128" s="10"/>
      <c r="J128" s="10"/>
      <c r="K128" s="21">
        <v>5000</v>
      </c>
      <c r="L128" s="10"/>
      <c r="M128" s="10"/>
      <c r="N128" s="27"/>
      <c r="O128" s="27"/>
      <c r="P128" s="10"/>
      <c r="Q128" s="10"/>
      <c r="R128" s="10"/>
    </row>
    <row r="129" spans="1:18" ht="18" customHeight="1">
      <c r="A129" s="11" t="s">
        <v>66</v>
      </c>
      <c r="B129" s="14" t="s">
        <v>67</v>
      </c>
      <c r="C129" s="14"/>
      <c r="D129" s="13">
        <f>(D132+D133+D134)</f>
        <v>0</v>
      </c>
      <c r="E129" s="13"/>
      <c r="F129" s="13"/>
      <c r="G129" s="13"/>
      <c r="H129" s="13"/>
      <c r="I129" s="13"/>
      <c r="J129" s="13"/>
      <c r="K129" s="13"/>
      <c r="L129" s="17">
        <f>L132+L133+L134</f>
        <v>0</v>
      </c>
      <c r="M129" s="10"/>
      <c r="N129" s="27">
        <v>0</v>
      </c>
      <c r="O129" s="27"/>
      <c r="P129" s="17">
        <f>D129</f>
        <v>0</v>
      </c>
      <c r="Q129" s="17">
        <f>P129</f>
        <v>0</v>
      </c>
      <c r="R129" s="17">
        <f>Q129</f>
        <v>0</v>
      </c>
    </row>
    <row r="130" spans="1:19" ht="18" customHeight="1">
      <c r="A130" s="11">
        <v>3</v>
      </c>
      <c r="B130" s="14" t="s">
        <v>39</v>
      </c>
      <c r="C130" s="14"/>
      <c r="D130" s="13"/>
      <c r="E130" s="13"/>
      <c r="F130" s="13"/>
      <c r="G130" s="13"/>
      <c r="H130" s="13"/>
      <c r="I130" s="13"/>
      <c r="J130" s="13"/>
      <c r="K130" s="13"/>
      <c r="L130" s="17"/>
      <c r="M130" s="10"/>
      <c r="N130" s="32">
        <f>N131</f>
        <v>172239</v>
      </c>
      <c r="O130" s="27"/>
      <c r="P130" s="17">
        <f>N130</f>
        <v>172239</v>
      </c>
      <c r="Q130" s="17">
        <v>133813</v>
      </c>
      <c r="R130" s="17">
        <f>Q130</f>
        <v>133813</v>
      </c>
      <c r="S130" s="1" t="s">
        <v>93</v>
      </c>
    </row>
    <row r="131" spans="1:18" ht="18" customHeight="1">
      <c r="A131" s="11">
        <v>31</v>
      </c>
      <c r="B131" s="14" t="s">
        <v>6</v>
      </c>
      <c r="C131" s="14"/>
      <c r="D131" s="13"/>
      <c r="E131" s="13"/>
      <c r="F131" s="13"/>
      <c r="G131" s="13"/>
      <c r="H131" s="13"/>
      <c r="I131" s="13"/>
      <c r="J131" s="13"/>
      <c r="K131" s="13"/>
      <c r="L131" s="17"/>
      <c r="M131" s="10"/>
      <c r="N131" s="32">
        <f>N132+N133+N134+N142</f>
        <v>172239</v>
      </c>
      <c r="O131" s="27"/>
      <c r="P131" s="17">
        <f>N131</f>
        <v>172239</v>
      </c>
      <c r="Q131" s="17"/>
      <c r="R131" s="17"/>
    </row>
    <row r="132" spans="1:18" ht="12.75">
      <c r="A132" s="20">
        <v>311</v>
      </c>
      <c r="B132" s="9" t="s">
        <v>83</v>
      </c>
      <c r="C132" s="9"/>
      <c r="D132" s="10">
        <v>0</v>
      </c>
      <c r="E132" s="10"/>
      <c r="F132" s="10"/>
      <c r="G132" s="10"/>
      <c r="H132" s="10"/>
      <c r="I132" s="10"/>
      <c r="J132" s="10"/>
      <c r="K132" s="10"/>
      <c r="L132" s="21"/>
      <c r="M132" s="10"/>
      <c r="N132" s="21">
        <v>104618</v>
      </c>
      <c r="O132" s="21"/>
      <c r="P132" s="10"/>
      <c r="Q132" s="10"/>
      <c r="R132" s="10"/>
    </row>
    <row r="133" spans="1:18" ht="12.75">
      <c r="A133" s="20">
        <v>313</v>
      </c>
      <c r="B133" s="9" t="s">
        <v>62</v>
      </c>
      <c r="C133" s="9"/>
      <c r="D133" s="10">
        <v>0</v>
      </c>
      <c r="E133" s="10"/>
      <c r="F133" s="10"/>
      <c r="G133" s="10"/>
      <c r="H133" s="10"/>
      <c r="I133" s="10"/>
      <c r="J133" s="10"/>
      <c r="K133" s="10"/>
      <c r="L133" s="21"/>
      <c r="M133" s="10"/>
      <c r="N133" s="21">
        <v>17995</v>
      </c>
      <c r="O133" s="21"/>
      <c r="P133" s="10"/>
      <c r="Q133" s="10"/>
      <c r="R133" s="10"/>
    </row>
    <row r="134" spans="1:18" ht="25.5">
      <c r="A134" s="20">
        <v>321</v>
      </c>
      <c r="B134" s="9" t="s">
        <v>94</v>
      </c>
      <c r="C134" s="9"/>
      <c r="D134" s="10">
        <v>0</v>
      </c>
      <c r="E134" s="10"/>
      <c r="F134" s="10"/>
      <c r="G134" s="10"/>
      <c r="H134" s="10"/>
      <c r="I134" s="10"/>
      <c r="J134" s="10"/>
      <c r="K134" s="10"/>
      <c r="L134" s="21"/>
      <c r="M134" s="10"/>
      <c r="N134" s="21">
        <v>11200</v>
      </c>
      <c r="O134" s="21"/>
      <c r="P134" s="10"/>
      <c r="Q134" s="10"/>
      <c r="R134" s="10"/>
    </row>
    <row r="135" spans="1:18" ht="25.5">
      <c r="A135" s="31" t="s">
        <v>88</v>
      </c>
      <c r="B135" s="14" t="s">
        <v>89</v>
      </c>
      <c r="C135" s="9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2.75">
      <c r="A136" s="11">
        <v>3</v>
      </c>
      <c r="B136" s="9" t="s">
        <v>39</v>
      </c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7">
        <f>O137</f>
        <v>11000</v>
      </c>
      <c r="P136" s="17">
        <f>O136</f>
        <v>11000</v>
      </c>
      <c r="Q136" s="17">
        <f>P136</f>
        <v>11000</v>
      </c>
      <c r="R136" s="17">
        <f>Q136</f>
        <v>11000</v>
      </c>
    </row>
    <row r="137" spans="1:18" ht="12.75">
      <c r="A137" s="11">
        <v>32</v>
      </c>
      <c r="B137" s="9" t="s">
        <v>7</v>
      </c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7">
        <f>O138+O139+O140+O141</f>
        <v>11000</v>
      </c>
      <c r="P137" s="10"/>
      <c r="Q137" s="10"/>
      <c r="R137" s="10"/>
    </row>
    <row r="138" spans="1:18" ht="12.75">
      <c r="A138" s="11">
        <v>321</v>
      </c>
      <c r="B138" s="9" t="s">
        <v>90</v>
      </c>
      <c r="C138" s="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21">
        <v>1000</v>
      </c>
      <c r="P138" s="10"/>
      <c r="Q138" s="10"/>
      <c r="R138" s="10"/>
    </row>
    <row r="139" spans="1:18" ht="12.75">
      <c r="A139" s="11">
        <v>322</v>
      </c>
      <c r="B139" s="9" t="s">
        <v>91</v>
      </c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21">
        <v>5000</v>
      </c>
      <c r="P139" s="10"/>
      <c r="Q139" s="10"/>
      <c r="R139" s="10"/>
    </row>
    <row r="140" spans="1:18" ht="12.75">
      <c r="A140" s="11">
        <v>329</v>
      </c>
      <c r="B140" s="9" t="s">
        <v>18</v>
      </c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21">
        <v>3000</v>
      </c>
      <c r="P140" s="10"/>
      <c r="Q140" s="10"/>
      <c r="R140" s="10"/>
    </row>
    <row r="141" spans="1:18" ht="12.75">
      <c r="A141" s="11" t="s">
        <v>66</v>
      </c>
      <c r="B141" s="14" t="s">
        <v>67</v>
      </c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21">
        <v>2000</v>
      </c>
      <c r="P141" s="10"/>
      <c r="Q141" s="10"/>
      <c r="R141" s="10"/>
    </row>
    <row r="142" spans="1:18" ht="12.75">
      <c r="A142" s="11">
        <v>3</v>
      </c>
      <c r="B142" s="14" t="s">
        <v>39</v>
      </c>
      <c r="C142" s="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7">
        <f>N144</f>
        <v>38426</v>
      </c>
      <c r="O142" s="10"/>
      <c r="P142" s="18">
        <f>N142</f>
        <v>38426</v>
      </c>
      <c r="Q142" s="10"/>
      <c r="R142" s="10"/>
    </row>
    <row r="143" spans="1:18" ht="12.75">
      <c r="A143" s="11">
        <v>32</v>
      </c>
      <c r="B143" s="9" t="s">
        <v>7</v>
      </c>
      <c r="C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2.75">
      <c r="A144" s="11">
        <v>322</v>
      </c>
      <c r="B144" s="9" t="s">
        <v>40</v>
      </c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21">
        <v>38426</v>
      </c>
      <c r="O144" s="10"/>
      <c r="P144" s="10"/>
      <c r="Q144" s="10"/>
      <c r="R144" s="10"/>
    </row>
    <row r="145" spans="1:18" ht="12.75">
      <c r="A145" s="11"/>
      <c r="B145" s="9"/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2.75">
      <c r="A146" s="11"/>
      <c r="B146" s="9"/>
      <c r="C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2.75">
      <c r="A147" s="7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7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7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7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7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7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7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7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7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7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7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7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7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7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7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7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7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7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7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7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7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7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7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7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7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7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7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7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7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7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7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7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7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7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7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7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7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7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7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7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7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7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7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7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7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7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7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7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7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7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7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7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7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7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7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7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7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7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7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7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7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7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>
      <c r="A209" s="7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7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7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7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7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7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7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7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7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7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7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7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7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7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7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7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7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7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7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>
      <c r="A228" s="7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7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7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7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>
      <c r="A232" s="7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7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7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7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7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7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7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7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7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7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7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7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7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7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7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7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7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7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7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7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7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7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7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7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7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7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7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7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7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7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7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7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7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7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7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7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7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7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7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7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7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7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7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7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7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7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7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7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7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7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7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7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7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7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7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7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7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7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7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7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7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7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>
      <c r="A294" s="7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>
      <c r="A295" s="7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>
      <c r="A296" s="7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>
      <c r="A297" s="7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>
      <c r="A298" s="7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>
      <c r="A299" s="7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>
      <c r="A300" s="7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>
      <c r="A301" s="7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>
      <c r="A302" s="7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>
      <c r="A303" s="7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>
      <c r="A304" s="7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>
      <c r="A305" s="7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>
      <c r="A306" s="7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>
      <c r="A307" s="7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>
      <c r="A308" s="7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>
      <c r="A309" s="7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>
      <c r="A310" s="7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>
      <c r="A311" s="7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>
      <c r="A312" s="7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>
      <c r="A313" s="7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>
      <c r="A314" s="7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>
      <c r="A315" s="7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>
      <c r="A316" s="7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7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>
      <c r="A318" s="7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>
      <c r="A319" s="7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>
      <c r="A320" s="7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>
      <c r="A321" s="7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>
      <c r="A322" s="7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>
      <c r="A323" s="7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>
      <c r="A324" s="7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>
      <c r="A325" s="7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>
      <c r="A326" s="7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7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7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7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7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7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7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7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7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7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7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7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>
      <c r="A338" s="7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>
      <c r="A339" s="7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>
      <c r="A340" s="7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>
      <c r="A341" s="7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>
      <c r="A342" s="7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>
      <c r="A343" s="7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>
      <c r="A344" s="7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>
      <c r="A345" s="7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>
      <c r="A346" s="7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>
      <c r="A347" s="7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>
      <c r="A348" s="7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>
      <c r="A349" s="7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>
      <c r="A350" s="7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>
      <c r="A351" s="7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>
      <c r="A352" s="7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>
      <c r="A353" s="7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>
      <c r="A354" s="7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>
      <c r="A355" s="7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>
      <c r="A356" s="7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>
      <c r="A357" s="7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>
      <c r="A358" s="7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>
      <c r="A359" s="7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>
      <c r="A360" s="7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>
      <c r="A361" s="7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>
      <c r="A362" s="7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>
      <c r="A363" s="7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>
      <c r="A364" s="7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>
      <c r="A365" s="7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>
      <c r="A366" s="7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>
      <c r="A367" s="7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>
      <c r="A368" s="7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>
      <c r="A369" s="7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>
      <c r="A370" s="7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>
      <c r="A371" s="7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>
      <c r="A372" s="7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>
      <c r="A373" s="7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>
      <c r="A374" s="7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>
      <c r="A375" s="7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>
      <c r="A376" s="7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>
      <c r="A377" s="7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>
      <c r="A378" s="7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>
      <c r="A379" s="7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>
      <c r="A380" s="7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>
      <c r="A381" s="7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>
      <c r="A382" s="7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>
      <c r="A383" s="7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>
      <c r="A384" s="7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>
      <c r="A385" s="7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>
      <c r="A386" s="7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>
      <c r="A387" s="7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>
      <c r="A388" s="7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>
      <c r="A389" s="7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7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>
      <c r="A391" s="7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>
      <c r="A392" s="7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>
      <c r="A393" s="7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>
      <c r="A394" s="7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>
      <c r="A395" s="7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>
      <c r="A396" s="7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>
      <c r="A397" s="7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>
      <c r="A398" s="7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>
      <c r="A399" s="7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>
      <c r="A400" s="7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>
      <c r="A401" s="7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>
      <c r="A402" s="7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>
      <c r="A403" s="7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7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>
      <c r="A405" s="7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>
      <c r="A406" s="7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>
      <c r="A407" s="7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>
      <c r="A408" s="7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</sheetData>
  <sheetProtection/>
  <mergeCells count="1">
    <mergeCell ref="A1:R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Škola</cp:lastModifiedBy>
  <cp:lastPrinted>2016-12-16T09:08:48Z</cp:lastPrinted>
  <dcterms:created xsi:type="dcterms:W3CDTF">2014-10-23T11:00:42Z</dcterms:created>
  <dcterms:modified xsi:type="dcterms:W3CDTF">2016-12-16T09:08:52Z</dcterms:modified>
  <cp:category/>
  <cp:version/>
  <cp:contentType/>
  <cp:contentStatus/>
</cp:coreProperties>
</file>